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ТОДИСТ\САЙТ\"/>
    </mc:Choice>
  </mc:AlternateContent>
  <bookViews>
    <workbookView xWindow="120" yWindow="120" windowWidth="17115" windowHeight="8700" activeTab="2"/>
  </bookViews>
  <sheets>
    <sheet name="Детский сад (о-з)" sheetId="4" r:id="rId1"/>
    <sheet name="3-7 садик" sheetId="5" r:id="rId2"/>
    <sheet name="0-3 ясли" sheetId="2" r:id="rId3"/>
  </sheets>
  <calcPr calcId="162913"/>
</workbook>
</file>

<file path=xl/calcChain.xml><?xml version="1.0" encoding="utf-8"?>
<calcChain xmlns="http://schemas.openxmlformats.org/spreadsheetml/2006/main">
  <c r="G196" i="5" l="1"/>
  <c r="E195" i="5"/>
  <c r="E196" i="5" s="1"/>
  <c r="F195" i="5"/>
  <c r="F196" i="5" s="1"/>
  <c r="G195" i="5"/>
  <c r="H195" i="5"/>
  <c r="H196" i="5" s="1"/>
  <c r="E189" i="5"/>
  <c r="F189" i="5"/>
  <c r="G189" i="5"/>
  <c r="H189" i="5"/>
  <c r="E241" i="5"/>
  <c r="E242" i="5" s="1"/>
  <c r="F241" i="5"/>
  <c r="G241" i="5"/>
  <c r="H241" i="5"/>
  <c r="E236" i="5"/>
  <c r="F236" i="5"/>
  <c r="F242" i="5" s="1"/>
  <c r="G236" i="5"/>
  <c r="G242" i="5" s="1"/>
  <c r="H236" i="5"/>
  <c r="E228" i="5"/>
  <c r="F228" i="5"/>
  <c r="G228" i="5"/>
  <c r="H228" i="5"/>
  <c r="E225" i="5"/>
  <c r="F225" i="5"/>
  <c r="G225" i="5"/>
  <c r="H225" i="5"/>
  <c r="H220" i="5"/>
  <c r="G220" i="5"/>
  <c r="F220" i="5"/>
  <c r="E220" i="5"/>
  <c r="E219" i="5"/>
  <c r="F219" i="5"/>
  <c r="G219" i="5"/>
  <c r="H219" i="5"/>
  <c r="E212" i="5"/>
  <c r="F212" i="5"/>
  <c r="G212" i="5"/>
  <c r="H212" i="5"/>
  <c r="E204" i="5"/>
  <c r="F204" i="5"/>
  <c r="G204" i="5"/>
  <c r="H204" i="5"/>
  <c r="E201" i="5"/>
  <c r="F201" i="5"/>
  <c r="G201" i="5"/>
  <c r="H201" i="5"/>
  <c r="E181" i="5"/>
  <c r="F181" i="5"/>
  <c r="G181" i="5"/>
  <c r="H181" i="5"/>
  <c r="E178" i="5"/>
  <c r="F178" i="5"/>
  <c r="G178" i="5"/>
  <c r="H178" i="5"/>
  <c r="H173" i="5"/>
  <c r="G166" i="5"/>
  <c r="G173" i="5" s="1"/>
  <c r="E173" i="5"/>
  <c r="E172" i="5"/>
  <c r="F172" i="5"/>
  <c r="G172" i="5"/>
  <c r="H172" i="5"/>
  <c r="E166" i="5"/>
  <c r="F166" i="5"/>
  <c r="F173" i="5" s="1"/>
  <c r="H166" i="5"/>
  <c r="E158" i="5"/>
  <c r="F158" i="5"/>
  <c r="G158" i="5"/>
  <c r="H158" i="5"/>
  <c r="E155" i="5"/>
  <c r="F155" i="5"/>
  <c r="G155" i="5"/>
  <c r="H155" i="5"/>
  <c r="H150" i="5"/>
  <c r="G150" i="5"/>
  <c r="F150" i="5"/>
  <c r="E150" i="5"/>
  <c r="E149" i="5"/>
  <c r="F149" i="5"/>
  <c r="G149" i="5"/>
  <c r="H149" i="5"/>
  <c r="E144" i="5"/>
  <c r="F144" i="5"/>
  <c r="G144" i="5"/>
  <c r="H144" i="5"/>
  <c r="E137" i="5"/>
  <c r="F137" i="5"/>
  <c r="G137" i="5"/>
  <c r="H137" i="5"/>
  <c r="E134" i="5"/>
  <c r="F134" i="5"/>
  <c r="G134" i="5"/>
  <c r="H134" i="5"/>
  <c r="H128" i="5"/>
  <c r="G128" i="5"/>
  <c r="F128" i="5"/>
  <c r="E128" i="5"/>
  <c r="G106" i="5"/>
  <c r="E105" i="5"/>
  <c r="F105" i="5"/>
  <c r="G105" i="5"/>
  <c r="H105" i="5"/>
  <c r="E100" i="5"/>
  <c r="E106" i="5" s="1"/>
  <c r="F100" i="5"/>
  <c r="F106" i="5" s="1"/>
  <c r="G100" i="5"/>
  <c r="H100" i="5"/>
  <c r="H106" i="5" s="1"/>
  <c r="E92" i="5"/>
  <c r="F92" i="5"/>
  <c r="G92" i="5"/>
  <c r="H92" i="5"/>
  <c r="E89" i="5"/>
  <c r="F89" i="5"/>
  <c r="G89" i="5"/>
  <c r="H89" i="5"/>
  <c r="F59" i="5"/>
  <c r="G219" i="2"/>
  <c r="E219" i="2"/>
  <c r="D218" i="2"/>
  <c r="E218" i="2"/>
  <c r="F218" i="2"/>
  <c r="G218" i="2"/>
  <c r="D211" i="2"/>
  <c r="E211" i="2"/>
  <c r="F211" i="2"/>
  <c r="G211" i="2"/>
  <c r="D203" i="2"/>
  <c r="E203" i="2"/>
  <c r="F203" i="2"/>
  <c r="G203" i="2"/>
  <c r="D200" i="2"/>
  <c r="D219" i="2" s="1"/>
  <c r="E200" i="2"/>
  <c r="F200" i="2"/>
  <c r="F219" i="2" s="1"/>
  <c r="G200" i="2"/>
  <c r="D194" i="2"/>
  <c r="E194" i="2"/>
  <c r="E195" i="2" s="1"/>
  <c r="F194" i="2"/>
  <c r="G194" i="2"/>
  <c r="G195" i="2" s="1"/>
  <c r="D188" i="2"/>
  <c r="E188" i="2"/>
  <c r="F188" i="2"/>
  <c r="G188" i="2"/>
  <c r="D180" i="2"/>
  <c r="E180" i="2"/>
  <c r="F180" i="2"/>
  <c r="G180" i="2"/>
  <c r="D177" i="2"/>
  <c r="D195" i="2" s="1"/>
  <c r="E177" i="2"/>
  <c r="F177" i="2"/>
  <c r="F195" i="2" s="1"/>
  <c r="G177" i="2"/>
  <c r="E154" i="2"/>
  <c r="D172" i="2"/>
  <c r="D171" i="2"/>
  <c r="E171" i="2"/>
  <c r="F171" i="2"/>
  <c r="G171" i="2"/>
  <c r="D165" i="2"/>
  <c r="E165" i="2"/>
  <c r="F165" i="2"/>
  <c r="G165" i="2"/>
  <c r="D157" i="2"/>
  <c r="E157" i="2"/>
  <c r="E172" i="2" s="1"/>
  <c r="F157" i="2"/>
  <c r="G157" i="2"/>
  <c r="G172" i="2" s="1"/>
  <c r="D154" i="2"/>
  <c r="F154" i="2"/>
  <c r="F172" i="2" s="1"/>
  <c r="G154" i="2"/>
  <c r="G149" i="2"/>
  <c r="E149" i="2"/>
  <c r="D148" i="2"/>
  <c r="E148" i="2"/>
  <c r="F148" i="2"/>
  <c r="G148" i="2"/>
  <c r="D143" i="2"/>
  <c r="E143" i="2"/>
  <c r="F143" i="2"/>
  <c r="G143" i="2"/>
  <c r="D136" i="2"/>
  <c r="E136" i="2"/>
  <c r="F136" i="2"/>
  <c r="G136" i="2"/>
  <c r="D133" i="2"/>
  <c r="D149" i="2" s="1"/>
  <c r="E133" i="2"/>
  <c r="F133" i="2"/>
  <c r="F149" i="2" s="1"/>
  <c r="G133" i="2"/>
  <c r="G127" i="2"/>
  <c r="E127" i="2"/>
  <c r="D126" i="2"/>
  <c r="E126" i="2"/>
  <c r="F126" i="2"/>
  <c r="G126" i="2"/>
  <c r="D121" i="2"/>
  <c r="E121" i="2"/>
  <c r="F121" i="2"/>
  <c r="G121" i="2"/>
  <c r="D113" i="2"/>
  <c r="E113" i="2"/>
  <c r="F113" i="2"/>
  <c r="G113" i="2"/>
  <c r="D110" i="2"/>
  <c r="D127" i="2" s="1"/>
  <c r="E110" i="2"/>
  <c r="F110" i="2"/>
  <c r="F127" i="2" s="1"/>
  <c r="G110" i="2"/>
  <c r="D104" i="2"/>
  <c r="E104" i="2"/>
  <c r="F104" i="2"/>
  <c r="G104" i="2"/>
  <c r="D99" i="2"/>
  <c r="E99" i="2"/>
  <c r="E105" i="2" s="1"/>
  <c r="F99" i="2"/>
  <c r="G99" i="2"/>
  <c r="G105" i="2" s="1"/>
  <c r="D91" i="2"/>
  <c r="E91" i="2"/>
  <c r="F91" i="2"/>
  <c r="G91" i="2"/>
  <c r="D88" i="2"/>
  <c r="D105" i="2" s="1"/>
  <c r="E88" i="2"/>
  <c r="F88" i="2"/>
  <c r="F105" i="2" s="1"/>
  <c r="G88" i="2"/>
  <c r="G74" i="2"/>
  <c r="G81" i="2"/>
  <c r="F81" i="2"/>
  <c r="E81" i="2"/>
  <c r="D81" i="2"/>
  <c r="E82" i="5"/>
  <c r="F82" i="5"/>
  <c r="G82" i="5"/>
  <c r="H82" i="5"/>
  <c r="D224" i="2"/>
  <c r="E224" i="2"/>
  <c r="F224" i="2"/>
  <c r="G224" i="2"/>
  <c r="D227" i="2"/>
  <c r="E227" i="2"/>
  <c r="F227" i="2"/>
  <c r="G227" i="2"/>
  <c r="D235" i="2"/>
  <c r="E235" i="2"/>
  <c r="F235" i="2"/>
  <c r="G235" i="2"/>
  <c r="D240" i="2"/>
  <c r="E240" i="2"/>
  <c r="F240" i="2"/>
  <c r="G240" i="2"/>
  <c r="E127" i="5"/>
  <c r="F127" i="5"/>
  <c r="G127" i="5"/>
  <c r="H127" i="5"/>
  <c r="E122" i="5"/>
  <c r="F122" i="5"/>
  <c r="G122" i="5"/>
  <c r="H122" i="5"/>
  <c r="E114" i="5"/>
  <c r="F114" i="5"/>
  <c r="G114" i="5"/>
  <c r="H114" i="5"/>
  <c r="E111" i="5"/>
  <c r="F111" i="5"/>
  <c r="G111" i="5"/>
  <c r="H111" i="5"/>
  <c r="E75" i="5"/>
  <c r="F75" i="5"/>
  <c r="G75" i="5"/>
  <c r="H75" i="5"/>
  <c r="E68" i="5"/>
  <c r="F68" i="5"/>
  <c r="G68" i="5"/>
  <c r="H68" i="5"/>
  <c r="E65" i="5"/>
  <c r="E83" i="5" s="1"/>
  <c r="F65" i="5"/>
  <c r="F83" i="5" s="1"/>
  <c r="G65" i="5"/>
  <c r="G83" i="5" s="1"/>
  <c r="H65" i="5"/>
  <c r="H83" i="5" s="1"/>
  <c r="E44" i="5"/>
  <c r="F44" i="5"/>
  <c r="G44" i="5"/>
  <c r="H44" i="5"/>
  <c r="E41" i="5"/>
  <c r="F41" i="5"/>
  <c r="G41" i="5"/>
  <c r="H41" i="5"/>
  <c r="E58" i="5"/>
  <c r="E59" i="5" s="1"/>
  <c r="F58" i="5"/>
  <c r="G58" i="5"/>
  <c r="G59" i="5" s="1"/>
  <c r="H58" i="5"/>
  <c r="H59" i="5" s="1"/>
  <c r="E51" i="5"/>
  <c r="F51" i="5"/>
  <c r="G51" i="5"/>
  <c r="H51" i="5"/>
  <c r="D74" i="2"/>
  <c r="E74" i="2"/>
  <c r="F74" i="2"/>
  <c r="D67" i="2"/>
  <c r="E67" i="2"/>
  <c r="E82" i="2" s="1"/>
  <c r="F67" i="2"/>
  <c r="G67" i="2"/>
  <c r="D64" i="2"/>
  <c r="D82" i="2" s="1"/>
  <c r="E64" i="2"/>
  <c r="F64" i="2"/>
  <c r="F82" i="2" s="1"/>
  <c r="G64" i="2"/>
  <c r="G82" i="2" s="1"/>
  <c r="D58" i="2"/>
  <c r="E58" i="2"/>
  <c r="F58" i="2"/>
  <c r="G58" i="2"/>
  <c r="D51" i="2"/>
  <c r="E51" i="2"/>
  <c r="F51" i="2"/>
  <c r="G51" i="2"/>
  <c r="F44" i="2"/>
  <c r="G44" i="2"/>
  <c r="E44" i="2"/>
  <c r="D44" i="2"/>
  <c r="G41" i="2"/>
  <c r="F41" i="2"/>
  <c r="E41" i="2"/>
  <c r="D41" i="2"/>
  <c r="E19" i="2"/>
  <c r="G35" i="2"/>
  <c r="F35" i="2"/>
  <c r="E35" i="2"/>
  <c r="D35" i="2"/>
  <c r="H35" i="5"/>
  <c r="G35" i="5"/>
  <c r="F35" i="5"/>
  <c r="E35" i="5"/>
  <c r="H30" i="5"/>
  <c r="H36" i="5" s="1"/>
  <c r="G30" i="5"/>
  <c r="G36" i="5" s="1"/>
  <c r="F30" i="5"/>
  <c r="F36" i="5" s="1"/>
  <c r="E30" i="5"/>
  <c r="E36" i="5" s="1"/>
  <c r="G30" i="2"/>
  <c r="F30" i="2"/>
  <c r="E30" i="2"/>
  <c r="D30" i="2"/>
  <c r="H19" i="5"/>
  <c r="G19" i="5"/>
  <c r="F19" i="5"/>
  <c r="E19" i="5"/>
  <c r="H22" i="5"/>
  <c r="G22" i="5"/>
  <c r="F22" i="5"/>
  <c r="E22" i="5"/>
  <c r="G22" i="2"/>
  <c r="F22" i="2"/>
  <c r="E22" i="2"/>
  <c r="D22" i="2"/>
  <c r="F19" i="2"/>
  <c r="D19" i="2"/>
  <c r="G19" i="2"/>
  <c r="C134" i="5"/>
  <c r="C133" i="2"/>
  <c r="C240" i="2"/>
  <c r="C235" i="2"/>
  <c r="C227" i="2"/>
  <c r="C224" i="2"/>
  <c r="C218" i="2"/>
  <c r="C211" i="2"/>
  <c r="C203" i="2"/>
  <c r="C200" i="2"/>
  <c r="C194" i="2"/>
  <c r="C188" i="2"/>
  <c r="C180" i="2"/>
  <c r="C177" i="2"/>
  <c r="C171" i="2"/>
  <c r="C165" i="2"/>
  <c r="C157" i="2"/>
  <c r="C154" i="2"/>
  <c r="C148" i="2"/>
  <c r="C143" i="2"/>
  <c r="C136" i="2"/>
  <c r="C126" i="2"/>
  <c r="C121" i="2"/>
  <c r="C113" i="2"/>
  <c r="C110" i="2"/>
  <c r="C104" i="2"/>
  <c r="C99" i="2"/>
  <c r="C91" i="2"/>
  <c r="C88" i="2"/>
  <c r="C81" i="2"/>
  <c r="C74" i="2"/>
  <c r="C67" i="2"/>
  <c r="C64" i="2"/>
  <c r="C58" i="2"/>
  <c r="C51" i="2"/>
  <c r="C44" i="2"/>
  <c r="C41" i="2"/>
  <c r="C35" i="2"/>
  <c r="C30" i="2"/>
  <c r="C22" i="2"/>
  <c r="C19" i="2"/>
  <c r="C241" i="5"/>
  <c r="C236" i="5"/>
  <c r="C228" i="5"/>
  <c r="C225" i="5"/>
  <c r="C219" i="5"/>
  <c r="C212" i="5"/>
  <c r="C204" i="5"/>
  <c r="C201" i="5"/>
  <c r="C195" i="5"/>
  <c r="C189" i="5"/>
  <c r="C181" i="5"/>
  <c r="C178" i="5"/>
  <c r="C172" i="5"/>
  <c r="C166" i="5"/>
  <c r="C158" i="5"/>
  <c r="C155" i="5"/>
  <c r="C149" i="5"/>
  <c r="C144" i="5"/>
  <c r="C137" i="5"/>
  <c r="C127" i="5"/>
  <c r="C122" i="5"/>
  <c r="C114" i="5"/>
  <c r="C111" i="5"/>
  <c r="C105" i="5"/>
  <c r="C100" i="5"/>
  <c r="C92" i="5"/>
  <c r="C89" i="5"/>
  <c r="C82" i="5"/>
  <c r="C75" i="5"/>
  <c r="C68" i="5"/>
  <c r="C65" i="5"/>
  <c r="C58" i="5"/>
  <c r="C51" i="5"/>
  <c r="C44" i="5"/>
  <c r="C41" i="5"/>
  <c r="C35" i="5"/>
  <c r="C30" i="5"/>
  <c r="C22" i="5"/>
  <c r="C19" i="5"/>
  <c r="H242" i="5" l="1"/>
  <c r="D59" i="2"/>
  <c r="D36" i="2"/>
  <c r="F36" i="2"/>
  <c r="G59" i="2"/>
  <c r="E59" i="2"/>
  <c r="G241" i="2"/>
  <c r="E241" i="2"/>
  <c r="C195" i="2"/>
  <c r="C241" i="2"/>
  <c r="E36" i="2"/>
  <c r="G36" i="2"/>
  <c r="F59" i="2"/>
  <c r="F241" i="2"/>
  <c r="F242" i="2" s="1"/>
  <c r="F243" i="2" s="1"/>
  <c r="D241" i="2"/>
  <c r="G242" i="2"/>
  <c r="G243" i="2" s="1"/>
  <c r="E242" i="2"/>
  <c r="E243" i="2" s="1"/>
  <c r="H243" i="5"/>
  <c r="H244" i="5" s="1"/>
  <c r="G243" i="5"/>
  <c r="G244" i="5" s="1"/>
  <c r="F243" i="5"/>
  <c r="F244" i="5" s="1"/>
  <c r="E243" i="5"/>
  <c r="E244" i="5" s="1"/>
  <c r="C242" i="5"/>
  <c r="C219" i="2"/>
  <c r="C172" i="2"/>
  <c r="C149" i="2"/>
  <c r="C127" i="2"/>
  <c r="C105" i="2"/>
  <c r="C82" i="2"/>
  <c r="C59" i="2"/>
  <c r="C36" i="2"/>
  <c r="C196" i="5"/>
  <c r="C220" i="5"/>
  <c r="C173" i="5"/>
  <c r="C128" i="5"/>
  <c r="C150" i="5"/>
  <c r="C106" i="5"/>
  <c r="C83" i="5"/>
  <c r="C59" i="5"/>
  <c r="C36" i="5"/>
  <c r="D242" i="2" l="1"/>
  <c r="D243" i="2" s="1"/>
  <c r="C243" i="5"/>
  <c r="C244" i="5" s="1"/>
  <c r="C242" i="2"/>
  <c r="C243" i="2" s="1"/>
</calcChain>
</file>

<file path=xl/sharedStrings.xml><?xml version="1.0" encoding="utf-8"?>
<sst xmlns="http://schemas.openxmlformats.org/spreadsheetml/2006/main" count="1248" uniqueCount="290">
  <si>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</si>
  <si>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</si>
  <si>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</si>
  <si>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</si>
  <si>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</si>
  <si>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</si>
  <si>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</si>
  <si>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</si>
  <si>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</si>
  <si>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</si>
  <si>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</si>
  <si>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Дети 3-7 лет (о-з)</t>
  </si>
  <si>
    <t>День 1</t>
  </si>
  <si>
    <t>ЗАВТРАК</t>
  </si>
  <si>
    <t>189</t>
  </si>
  <si>
    <t>Каша пшеничная молочная жидкая</t>
  </si>
  <si>
    <t>150</t>
  </si>
  <si>
    <t>1/13</t>
  </si>
  <si>
    <t>Хлеб с маслом</t>
  </si>
  <si>
    <t>40</t>
  </si>
  <si>
    <t>514</t>
  </si>
  <si>
    <t>Кофейный напиток с молоком (2-й вариант)</t>
  </si>
  <si>
    <t>200</t>
  </si>
  <si>
    <t>ИТОГО ЗА ЗАВТРАК</t>
  </si>
  <si>
    <t>ЗАВТРАК 2</t>
  </si>
  <si>
    <t>307</t>
  </si>
  <si>
    <t>Кисель из яблок</t>
  </si>
  <si>
    <t>180</t>
  </si>
  <si>
    <t>ИТОГО ЗА ЗАВТРАК 2</t>
  </si>
  <si>
    <t>ОБЕД</t>
  </si>
  <si>
    <t>70</t>
  </si>
  <si>
    <t>Салат картофельный с морковью и зеленым горошком</t>
  </si>
  <si>
    <t>152</t>
  </si>
  <si>
    <t>Суп картофельный с макаронными изделиями</t>
  </si>
  <si>
    <t>65</t>
  </si>
  <si>
    <t>Каша гречневая рассыпчатая</t>
  </si>
  <si>
    <t>130</t>
  </si>
  <si>
    <t>403</t>
  </si>
  <si>
    <t>Печень говяжья по-строгановски</t>
  </si>
  <si>
    <t>90</t>
  </si>
  <si>
    <t>115</t>
  </si>
  <si>
    <t>Хлеб ржаной</t>
  </si>
  <si>
    <t>50</t>
  </si>
  <si>
    <t>114</t>
  </si>
  <si>
    <t>Хлеб пшеничный</t>
  </si>
  <si>
    <t>16</t>
  </si>
  <si>
    <t>б/н</t>
  </si>
  <si>
    <t>Соль йодированная</t>
  </si>
  <si>
    <t>3</t>
  </si>
  <si>
    <t>537</t>
  </si>
  <si>
    <t>Соки овощные, фруктовые и ягодные</t>
  </si>
  <si>
    <t>ИТОГО ЗА ОБЕД</t>
  </si>
  <si>
    <t>УПЛОТНЕННЫЙ ПОЛДНИК</t>
  </si>
  <si>
    <t>121</t>
  </si>
  <si>
    <t>Икра кабачковая (промышленного производства)</t>
  </si>
  <si>
    <t>370</t>
  </si>
  <si>
    <t>Азу</t>
  </si>
  <si>
    <t>472</t>
  </si>
  <si>
    <t>Булочка школьная</t>
  </si>
  <si>
    <t>Хлеб пшеничный 1</t>
  </si>
  <si>
    <t>25</t>
  </si>
  <si>
    <t>534</t>
  </si>
  <si>
    <t>Молоко кипяченое</t>
  </si>
  <si>
    <t>ИТОГО ЗА УПЛОТНЕННЫЙ ПОЛДНИК</t>
  </si>
  <si>
    <t>ИТОГО ЗА ДЕНЬ:</t>
  </si>
  <si>
    <t>День 2</t>
  </si>
  <si>
    <t>14/4</t>
  </si>
  <si>
    <t>Каша ячневая молочная с маслом сливочным</t>
  </si>
  <si>
    <t>1</t>
  </si>
  <si>
    <t>Бутерброд с сыром</t>
  </si>
  <si>
    <t>30</t>
  </si>
  <si>
    <t>292</t>
  </si>
  <si>
    <t>Какао с молоком</t>
  </si>
  <si>
    <t>306</t>
  </si>
  <si>
    <t>Яйца вареные</t>
  </si>
  <si>
    <t>536</t>
  </si>
  <si>
    <t>Йогурт</t>
  </si>
  <si>
    <t>71</t>
  </si>
  <si>
    <t>Салат картофельный с солеными огурцами и зеленым горошком</t>
  </si>
  <si>
    <t>133</t>
  </si>
  <si>
    <t>Борщ с капустой и картофелем</t>
  </si>
  <si>
    <t>488</t>
  </si>
  <si>
    <t>Сметана 10</t>
  </si>
  <si>
    <t>15</t>
  </si>
  <si>
    <t>137</t>
  </si>
  <si>
    <t>Капуста тушеная с мясом птицы</t>
  </si>
  <si>
    <t>636</t>
  </si>
  <si>
    <t>Напиток "Валетек" с витаминами</t>
  </si>
  <si>
    <t>118</t>
  </si>
  <si>
    <t>Плоды свежие</t>
  </si>
  <si>
    <t>100</t>
  </si>
  <si>
    <t>609</t>
  </si>
  <si>
    <t>Печенье</t>
  </si>
  <si>
    <t>386</t>
  </si>
  <si>
    <t>Котлеты, биточки, шницели</t>
  </si>
  <si>
    <t>300</t>
  </si>
  <si>
    <t>Макароны отварные с овощами</t>
  </si>
  <si>
    <t>165</t>
  </si>
  <si>
    <t>День 3</t>
  </si>
  <si>
    <t>266</t>
  </si>
  <si>
    <t>Каша "Дружба"</t>
  </si>
  <si>
    <t>502</t>
  </si>
  <si>
    <t>Чай с сахаром, вареньем, медом (1-й вариант)</t>
  </si>
  <si>
    <t>535</t>
  </si>
  <si>
    <t>Кефир, ацидофилин, простокваша, ряженка</t>
  </si>
  <si>
    <t>36</t>
  </si>
  <si>
    <t>Салат из свежих огурцов</t>
  </si>
  <si>
    <t>462</t>
  </si>
  <si>
    <t>Соус томатный</t>
  </si>
  <si>
    <t>4</t>
  </si>
  <si>
    <t>Уха с крупой</t>
  </si>
  <si>
    <t>180/25</t>
  </si>
  <si>
    <t>382</t>
  </si>
  <si>
    <t>Картофельная запеканка с мясом</t>
  </si>
  <si>
    <t>170</t>
  </si>
  <si>
    <t>528</t>
  </si>
  <si>
    <t>Компот из яблок с лимоном</t>
  </si>
  <si>
    <t>34/8</t>
  </si>
  <si>
    <t>Оладьи из печени</t>
  </si>
  <si>
    <t>85</t>
  </si>
  <si>
    <t>657</t>
  </si>
  <si>
    <t>Булочка "Пермская"</t>
  </si>
  <si>
    <t>18/3</t>
  </si>
  <si>
    <t>Рагу из овощей</t>
  </si>
  <si>
    <t>160</t>
  </si>
  <si>
    <t>День 4</t>
  </si>
  <si>
    <t>272</t>
  </si>
  <si>
    <t>Каша из хлопьев овсяных "Геркулес" жидкая</t>
  </si>
  <si>
    <t>147</t>
  </si>
  <si>
    <t>Щи из свежей капусты с картофелем</t>
  </si>
  <si>
    <t>434</t>
  </si>
  <si>
    <t>Картофельное пюре</t>
  </si>
  <si>
    <t>113</t>
  </si>
  <si>
    <t>Овощи натуральные соленые</t>
  </si>
  <si>
    <t>352</t>
  </si>
  <si>
    <t>Котлеты рыбные любительские</t>
  </si>
  <si>
    <t>80</t>
  </si>
  <si>
    <t>402</t>
  </si>
  <si>
    <t>Компот из смеси сухофруктов</t>
  </si>
  <si>
    <t>9/5</t>
  </si>
  <si>
    <t>Запеканка из творога</t>
  </si>
  <si>
    <t>58</t>
  </si>
  <si>
    <t>Салат из свеклы с сыром и чесноком</t>
  </si>
  <si>
    <t>4/8</t>
  </si>
  <si>
    <t>Плов из мяса говядины</t>
  </si>
  <si>
    <t>505</t>
  </si>
  <si>
    <t>Чай с лимоном (2-й вариант)</t>
  </si>
  <si>
    <t>День 5</t>
  </si>
  <si>
    <t>Омлет натуральный</t>
  </si>
  <si>
    <t>244</t>
  </si>
  <si>
    <t>Горошек зеленый консервированный</t>
  </si>
  <si>
    <t>608</t>
  </si>
  <si>
    <t>Пряники 1</t>
  </si>
  <si>
    <t>17</t>
  </si>
  <si>
    <t>Салат из квашеной капусты с луком</t>
  </si>
  <si>
    <t>149</t>
  </si>
  <si>
    <t>Суп картофельный с бобовыми (1-й вариант)</t>
  </si>
  <si>
    <t>134</t>
  </si>
  <si>
    <t>Шницель из курицы</t>
  </si>
  <si>
    <t>479</t>
  </si>
  <si>
    <t>Булочка молочная</t>
  </si>
  <si>
    <t>351</t>
  </si>
  <si>
    <t>Котлеты или биточки рыбные</t>
  </si>
  <si>
    <t>338</t>
  </si>
  <si>
    <t>Овощи тушеные</t>
  </si>
  <si>
    <t>День 6</t>
  </si>
  <si>
    <t>330</t>
  </si>
  <si>
    <t>Зразы творожные с изюмом</t>
  </si>
  <si>
    <t>Сметана</t>
  </si>
  <si>
    <t>31</t>
  </si>
  <si>
    <t>Салат из свежих помидоров и огурцов</t>
  </si>
  <si>
    <t>154</t>
  </si>
  <si>
    <t>Суп картофельный с мясными фрикадельками</t>
  </si>
  <si>
    <t>440</t>
  </si>
  <si>
    <t>Сложный гарнир (Картофельное пюре с капустой тушеной)</t>
  </si>
  <si>
    <t>79</t>
  </si>
  <si>
    <t>Рыба, тушенная в томате с овощами</t>
  </si>
  <si>
    <t>245</t>
  </si>
  <si>
    <t>Кукуруза консервированная</t>
  </si>
  <si>
    <t>372</t>
  </si>
  <si>
    <t>Бефстроганов из отварной говядины</t>
  </si>
  <si>
    <t>75</t>
  </si>
  <si>
    <t>Пряники</t>
  </si>
  <si>
    <t>День 7</t>
  </si>
  <si>
    <t>Молоко кипяченое 1</t>
  </si>
  <si>
    <t>52</t>
  </si>
  <si>
    <t>Салат из свеклы и моркови</t>
  </si>
  <si>
    <t>138</t>
  </si>
  <si>
    <t>Рассольник</t>
  </si>
  <si>
    <t>557</t>
  </si>
  <si>
    <t>Оладьи с яблоками</t>
  </si>
  <si>
    <t>День 8</t>
  </si>
  <si>
    <t>Кефир, ацидофилин, простокваша, ряженка 1</t>
  </si>
  <si>
    <t>69</t>
  </si>
  <si>
    <t>Салат картофельный с кукурузой и морковью</t>
  </si>
  <si>
    <t>373</t>
  </si>
  <si>
    <t>Гуляш из говядины</t>
  </si>
  <si>
    <t>420</t>
  </si>
  <si>
    <t>Рис припущенный</t>
  </si>
  <si>
    <t>347</t>
  </si>
  <si>
    <t>Рыба, запеченная с яйцом</t>
  </si>
  <si>
    <t>578</t>
  </si>
  <si>
    <t>Булочка "Веснушка"</t>
  </si>
  <si>
    <t>441</t>
  </si>
  <si>
    <t>Сложный гарнир (Пюре картофельное с морковью в молочном соусе)</t>
  </si>
  <si>
    <t>День 9</t>
  </si>
  <si>
    <t>День 10</t>
  </si>
  <si>
    <t>1/4</t>
  </si>
  <si>
    <t>Каша гречневая с молоком</t>
  </si>
  <si>
    <t>Суп крестьянский с крупой</t>
  </si>
  <si>
    <t>529</t>
  </si>
  <si>
    <t>Компот из апельсинов с яблоками</t>
  </si>
  <si>
    <t>Биточки рубленые из птицы или кролика паровые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</si>
  <si>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</si>
  <si>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</si>
  <si>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</si>
  <si>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</si>
  <si>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</si>
  <si>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</si>
  <si>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</si>
  <si>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 xml:space="preserve">Каша пшеничная молочная </t>
  </si>
  <si>
    <t xml:space="preserve">Кофейный напиток с молоком </t>
  </si>
  <si>
    <t>Бутерброд с маслом</t>
  </si>
  <si>
    <t>Кукуруза сахарная</t>
  </si>
  <si>
    <t xml:space="preserve">Суп картофельный с вермишелью </t>
  </si>
  <si>
    <t>Хлеб пшеничный (батон)</t>
  </si>
  <si>
    <t>Чай с сахаром</t>
  </si>
  <si>
    <t>Сок фруктовый</t>
  </si>
  <si>
    <t>Азу из говядины</t>
  </si>
  <si>
    <t>Кефир</t>
  </si>
  <si>
    <t>Соленый огурец порционный</t>
  </si>
  <si>
    <t>Голубцы ленивые</t>
  </si>
  <si>
    <t xml:space="preserve">Напиток витаминизированный"Валетек" </t>
  </si>
  <si>
    <t>Яблоко</t>
  </si>
  <si>
    <t>Котлеты из говядины</t>
  </si>
  <si>
    <t>Макаронные изделия отварные</t>
  </si>
  <si>
    <t>Булочка Пермская</t>
  </si>
  <si>
    <t>Салат из свежих огурцов и помидор</t>
  </si>
  <si>
    <t>Уха</t>
  </si>
  <si>
    <t>Жаркое по-домашнему</t>
  </si>
  <si>
    <t>Рагу овощное</t>
  </si>
  <si>
    <t>Суфле из печени</t>
  </si>
  <si>
    <t>Груша</t>
  </si>
  <si>
    <t>Горошек зеленый отварной</t>
  </si>
  <si>
    <t>Пряник</t>
  </si>
  <si>
    <t>Соленый огурец с лукоми маслом</t>
  </si>
  <si>
    <t>Суп гороховый с гренками</t>
  </si>
  <si>
    <t xml:space="preserve">Котлеты рыбные </t>
  </si>
  <si>
    <t>Компот из яблок и лимонов</t>
  </si>
  <si>
    <t>Котлеты рубленые из курицы</t>
  </si>
  <si>
    <t>Компот из свежих плодов</t>
  </si>
  <si>
    <t>Каша геркулесовая</t>
  </si>
  <si>
    <t>Кофейный напиток с молоком</t>
  </si>
  <si>
    <t>Сушка</t>
  </si>
  <si>
    <t>Салат из свеклы с чесноком</t>
  </si>
  <si>
    <t>Пюре картофельное</t>
  </si>
  <si>
    <t>Запеканка из творога со сгущеным молоком</t>
  </si>
  <si>
    <t xml:space="preserve">Чай с лимоном </t>
  </si>
  <si>
    <t>Банан</t>
  </si>
  <si>
    <t xml:space="preserve">Каша рисовая молочная </t>
  </si>
  <si>
    <t>Ряженка</t>
  </si>
  <si>
    <t>Плов</t>
  </si>
  <si>
    <t>Запеканка творожная со сгущеным молоком</t>
  </si>
  <si>
    <t>Винегрет овощной</t>
  </si>
  <si>
    <t>Рассольник Ленинградский</t>
  </si>
  <si>
    <t>Бефстроганов из говядины</t>
  </si>
  <si>
    <t>Салат из свежих огурцов и помидоров</t>
  </si>
  <si>
    <t>Котлета рыбная любительская</t>
  </si>
  <si>
    <t xml:space="preserve">Напиток витаминизированный "Валетек" </t>
  </si>
  <si>
    <t>Огурцы свежие порционные</t>
  </si>
  <si>
    <t>Котлета рубленая из птицы</t>
  </si>
  <si>
    <t xml:space="preserve">Макаронные изделия отварные </t>
  </si>
  <si>
    <t>Чай с лимоном</t>
  </si>
  <si>
    <t>Апельсин</t>
  </si>
  <si>
    <t xml:space="preserve">Сушки </t>
  </si>
  <si>
    <t>Салат картофельный с луком и горошком</t>
  </si>
  <si>
    <t>Котлета из говядины</t>
  </si>
  <si>
    <t>Зразы творожные</t>
  </si>
  <si>
    <t>Дети 0-3 лет (о-з)</t>
  </si>
  <si>
    <t>Вареное яйцо ( 0,5 шт)</t>
  </si>
  <si>
    <t>Огурец соленый порционный</t>
  </si>
  <si>
    <t>брутто</t>
  </si>
  <si>
    <t>нетто</t>
  </si>
  <si>
    <t>Директор МБОУ "Войсковицкая СОШ №1"</t>
  </si>
  <si>
    <t xml:space="preserve">__________________        Артюх Т.В.    </t>
  </si>
  <si>
    <t xml:space="preserve">          Директор МБОУ "Войсковицкая СОШ №1"</t>
  </si>
  <si>
    <t xml:space="preserve">                ________________ Артюх Т.В.</t>
  </si>
  <si>
    <t>.</t>
  </si>
  <si>
    <t>Яйцо отварное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</si>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</sst>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15" xfId="0" applyBorder="1"/>
    <xf numFmtId="0" fontId="1" fillId="0" borderId="6" xfId="0" applyFont="1" applyBorder="1"/>
    <xf numFmtId="0" fontId="1" fillId="0" borderId="15" xfId="0" applyFont="1" applyBorder="1"/>
    <xf numFmtId="0" fontId="1" fillId="0" borderId="14" xfId="0" applyFont="1" applyBorder="1" applyAlignment="1">
      <alignment horizontal="left" vertical="top"/>
    </xf>
    <xf numFmtId="0" fontId="1" fillId="0" borderId="1" xfId="0" applyFont="1" applyBorder="1"/>
    <xf numFmtId="0" fontId="1" fillId="0" borderId="17" xfId="0" applyFont="1" applyBorder="1"/>
    <xf numFmtId="0" fontId="1" fillId="0" borderId="7" xfId="0" applyFont="1" applyBorder="1"/>
    <xf numFmtId="0" fontId="1" fillId="0" borderId="19" xfId="0" applyFont="1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13" xfId="0" applyFont="1" applyBorder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0" fillId="0" borderId="11" xfId="0" applyNumberFormat="1" applyBorder="1" applyAlignment="1">
      <alignment horizontal="center"/>
    </xf>
    <xf numFmtId="0" fontId="0" fillId="0" borderId="11" xfId="0" applyBorder="1"/>
    <xf numFmtId="0" fontId="4" fillId="0" borderId="11" xfId="0" applyFont="1" applyBorder="1" applyAlignment="1">
      <alignment horizontal="right"/>
    </xf>
    <xf numFmtId="2" fontId="0" fillId="0" borderId="20" xfId="0" applyNumberFormat="1" applyBorder="1" applyAlignment="1">
      <alignment horizontal="center"/>
    </xf>
    <xf numFmtId="0" fontId="0" fillId="0" borderId="20" xfId="0" applyBorder="1"/>
    <xf numFmtId="0" fontId="4" fillId="0" borderId="20" xfId="0" applyFont="1" applyBorder="1" applyAlignment="1">
      <alignment horizontal="right"/>
    </xf>
    <xf numFmtId="0" fontId="1" fillId="0" borderId="14" xfId="0" applyFont="1" applyBorder="1" applyAlignment="1">
      <alignment horizontal="left" vertical="top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top"/>
    </xf>
    <xf numFmtId="0" fontId="0" fillId="0" borderId="6" xfId="0" applyFont="1" applyBorder="1" applyAlignment="1">
      <alignment horizontal="center"/>
    </xf>
    <xf numFmtId="0" fontId="0" fillId="0" borderId="6" xfId="0" applyBorder="1" applyAlignment="1"/>
    <xf numFmtId="0" fontId="0" fillId="0" borderId="15" xfId="0" applyBorder="1" applyAlignment="1"/>
    <xf numFmtId="0" fontId="1" fillId="0" borderId="6" xfId="0" applyFont="1" applyBorder="1" applyAlignment="1"/>
    <xf numFmtId="0" fontId="1" fillId="0" borderId="15" xfId="0" applyFont="1" applyBorder="1" applyAlignment="1"/>
    <xf numFmtId="0" fontId="1" fillId="0" borderId="14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1" fillId="0" borderId="7" xfId="0" applyFont="1" applyBorder="1" applyAlignment="1"/>
    <xf numFmtId="0" fontId="1" fillId="0" borderId="19" xfId="0" applyFont="1" applyBorder="1" applyAlignment="1"/>
    <xf numFmtId="0" fontId="1" fillId="0" borderId="13" xfId="0" applyFont="1" applyBorder="1" applyAlignment="1"/>
    <xf numFmtId="0" fontId="1" fillId="0" borderId="1" xfId="0" applyFont="1" applyBorder="1" applyAlignment="1"/>
    <xf numFmtId="0" fontId="1" fillId="0" borderId="17" xfId="0" applyFont="1" applyBorder="1" applyAlignment="1"/>
    <xf numFmtId="0" fontId="0" fillId="0" borderId="0" xfId="0" applyAlignment="1"/>
    <xf numFmtId="0" fontId="0" fillId="0" borderId="15" xfId="0" applyBorder="1" applyAlignment="1">
      <alignment vertical="top"/>
    </xf>
    <xf numFmtId="2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/>
    <xf numFmtId="0" fontId="0" fillId="0" borderId="15" xfId="0" applyFont="1" applyBorder="1" applyAlignment="1"/>
    <xf numFmtId="0" fontId="0" fillId="0" borderId="14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vertical="top" wrapText="1"/>
    </xf>
    <xf numFmtId="0" fontId="0" fillId="2" borderId="6" xfId="0" applyFill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6" xfId="0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2" fontId="1" fillId="0" borderId="7" xfId="0" applyNumberFormat="1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6" xfId="0" applyFont="1" applyBorder="1" applyAlignment="1">
      <alignment vertical="top"/>
    </xf>
    <xf numFmtId="0" fontId="0" fillId="0" borderId="15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1" fillId="0" borderId="13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0" fillId="2" borderId="6" xfId="0" applyFill="1" applyBorder="1" applyAlignment="1"/>
    <xf numFmtId="0" fontId="0" fillId="2" borderId="6" xfId="0" applyFill="1" applyBorder="1" applyAlignment="1">
      <alignment vertical="top"/>
    </xf>
    <xf numFmtId="0" fontId="1" fillId="3" borderId="3" xfId="0" applyFont="1" applyFill="1" applyBorder="1" applyAlignment="1">
      <alignment horizontal="center" vertical="top"/>
    </xf>
    <xf numFmtId="2" fontId="1" fillId="3" borderId="3" xfId="0" applyNumberFormat="1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0" fontId="1" fillId="3" borderId="7" xfId="0" applyFont="1" applyFill="1" applyBorder="1" applyAlignment="1">
      <alignment horizontal="center" vertical="top"/>
    </xf>
    <xf numFmtId="2" fontId="1" fillId="3" borderId="7" xfId="0" applyNumberFormat="1" applyFont="1" applyFill="1" applyBorder="1" applyAlignment="1">
      <alignment horizontal="center" vertical="top"/>
    </xf>
    <xf numFmtId="0" fontId="1" fillId="3" borderId="7" xfId="0" applyFont="1" applyFill="1" applyBorder="1" applyAlignment="1">
      <alignment vertical="top"/>
    </xf>
    <xf numFmtId="0" fontId="1" fillId="3" borderId="7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0" fontId="1" fillId="3" borderId="7" xfId="0" applyFont="1" applyFill="1" applyBorder="1" applyAlignment="1"/>
    <xf numFmtId="0" fontId="1" fillId="3" borderId="3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/>
    <xf numFmtId="1" fontId="1" fillId="0" borderId="2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2" fontId="0" fillId="0" borderId="0" xfId="0" applyNumberFormat="1" applyBorder="1" applyAlignment="1">
      <alignment horizontal="right"/>
    </xf>
    <xf numFmtId="0" fontId="1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12" xfId="0" applyFont="1" applyBorder="1"/>
    <xf numFmtId="0" fontId="1" fillId="0" borderId="3" xfId="0" applyFont="1" applyBorder="1"/>
    <xf numFmtId="0" fontId="1" fillId="0" borderId="13" xfId="0" applyFont="1" applyBorder="1"/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" fontId="1" fillId="0" borderId="23" xfId="0" applyNumberFormat="1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1" xfId="0" applyFont="1" applyBorder="1" applyAlignment="1">
      <alignment horizontal="left" wrapText="1"/>
    </xf>
    <xf numFmtId="0" fontId="1" fillId="0" borderId="1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2" fontId="0" fillId="0" borderId="25" xfId="0" applyNumberFormat="1" applyBorder="1" applyAlignment="1">
      <alignment horizontal="center"/>
    </xf>
    <xf numFmtId="2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center"/>
    </xf>
    <xf numFmtId="0" fontId="1" fillId="3" borderId="18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5"/>
  <sheetViews>
    <sheetView topLeftCell="A268" workbookViewId="0">
      <selection sqref="A1:H264"/>
    </sheetView>
  </sheetViews>
  <sheetFormatPr defaultRowHeight="12.75" x14ac:dyDescent="0.2"/>
  <cols>
    <col min="1" max="1" width="13.5703125" style="10" customWidth="1"/>
    <col min="2" max="2" width="41.7109375" style="7" customWidth="1"/>
    <col min="3" max="3" width="10.7109375" style="27" customWidth="1"/>
    <col min="4" max="6" width="10.7109375" style="34" customWidth="1"/>
    <col min="7" max="7" width="17.140625" customWidth="1"/>
    <col min="8" max="8" width="15.7109375" customWidth="1"/>
    <col min="9" max="11" width="7.7109375" customWidth="1"/>
  </cols>
  <sheetData>
    <row r="1" spans="1:8" x14ac:dyDescent="0.2">
      <c r="B1" s="43" t="s">
        <v>215</v>
      </c>
      <c r="H1" s="47" t="s">
        <v>219</v>
      </c>
    </row>
    <row r="2" spans="1:8" x14ac:dyDescent="0.2">
      <c r="B2" s="11"/>
      <c r="F2" s="35"/>
      <c r="G2" s="12"/>
      <c r="H2" s="12"/>
    </row>
    <row r="3" spans="1:8" x14ac:dyDescent="0.2">
      <c r="B3" s="45" t="s">
        <v>216</v>
      </c>
      <c r="F3" s="49"/>
      <c r="G3" s="50"/>
      <c r="H3" s="51" t="s">
        <v>216</v>
      </c>
    </row>
    <row r="4" spans="1:8" x14ac:dyDescent="0.2">
      <c r="B4" s="46" t="s">
        <v>217</v>
      </c>
      <c r="F4" s="52"/>
      <c r="G4" s="53"/>
      <c r="H4" s="54" t="s">
        <v>217</v>
      </c>
    </row>
    <row r="5" spans="1:8" x14ac:dyDescent="0.2">
      <c r="B5" s="44" t="s">
        <v>218</v>
      </c>
      <c r="H5" s="48" t="s">
        <v>218</v>
      </c>
    </row>
    <row r="9" spans="1:8" s="1" customFormat="1" x14ac:dyDescent="0.2">
      <c r="A9" s="135" t="s">
        <v>10</v>
      </c>
      <c r="B9" s="136"/>
      <c r="C9" s="136"/>
      <c r="D9" s="136"/>
      <c r="E9" s="136"/>
      <c r="F9" s="136"/>
      <c r="G9" s="136"/>
      <c r="H9" s="136"/>
    </row>
    <row r="10" spans="1:8" s="1" customFormat="1" x14ac:dyDescent="0.2">
      <c r="A10" s="8"/>
      <c r="C10" s="2"/>
      <c r="D10" s="28"/>
      <c r="E10" s="28"/>
      <c r="F10" s="28"/>
      <c r="G10" s="3"/>
      <c r="H10" s="3"/>
    </row>
    <row r="11" spans="1:8" s="1" customFormat="1" ht="25.5" x14ac:dyDescent="0.2">
      <c r="A11" s="8" t="s">
        <v>4</v>
      </c>
      <c r="B11" s="1" t="s">
        <v>11</v>
      </c>
      <c r="C11" s="2"/>
      <c r="D11" s="28"/>
      <c r="E11" s="28"/>
      <c r="F11" s="28"/>
      <c r="G11" s="3"/>
      <c r="H11" s="3"/>
    </row>
    <row r="12" spans="1:8" s="1" customFormat="1" ht="13.5" thickBot="1" x14ac:dyDescent="0.25">
      <c r="A12" s="9"/>
      <c r="C12" s="2"/>
      <c r="D12" s="28"/>
      <c r="E12" s="28"/>
      <c r="F12" s="28"/>
      <c r="G12" s="3"/>
      <c r="H12" s="3"/>
    </row>
    <row r="13" spans="1:8" s="4" customFormat="1" ht="33" customHeight="1" x14ac:dyDescent="0.2">
      <c r="A13" s="140" t="s">
        <v>0</v>
      </c>
      <c r="B13" s="142" t="s">
        <v>1</v>
      </c>
      <c r="C13" s="144" t="s">
        <v>3</v>
      </c>
      <c r="D13" s="146" t="s">
        <v>5</v>
      </c>
      <c r="E13" s="146"/>
      <c r="F13" s="146"/>
      <c r="G13" s="147" t="s">
        <v>6</v>
      </c>
      <c r="H13" s="133" t="s">
        <v>2</v>
      </c>
    </row>
    <row r="14" spans="1:8" s="5" customFormat="1" ht="13.5" thickBot="1" x14ac:dyDescent="0.25">
      <c r="A14" s="141"/>
      <c r="B14" s="143"/>
      <c r="C14" s="145"/>
      <c r="D14" s="29" t="s">
        <v>7</v>
      </c>
      <c r="E14" s="29" t="s">
        <v>8</v>
      </c>
      <c r="F14" s="29" t="s">
        <v>9</v>
      </c>
      <c r="G14" s="148"/>
      <c r="H14" s="134"/>
    </row>
    <row r="15" spans="1:8" s="6" customFormat="1" x14ac:dyDescent="0.2">
      <c r="A15" s="137" t="s">
        <v>12</v>
      </c>
      <c r="B15" s="138"/>
      <c r="C15" s="138"/>
      <c r="D15" s="138"/>
      <c r="E15" s="138"/>
      <c r="F15" s="138"/>
      <c r="G15" s="138"/>
      <c r="H15" s="139"/>
    </row>
    <row r="16" spans="1:8" x14ac:dyDescent="0.2">
      <c r="A16" s="122" t="s">
        <v>13</v>
      </c>
      <c r="B16" s="13" t="s">
        <v>15</v>
      </c>
      <c r="C16" s="23" t="s">
        <v>16</v>
      </c>
      <c r="D16" s="30">
        <v>5.45</v>
      </c>
      <c r="E16" s="30">
        <v>6.21</v>
      </c>
      <c r="F16" s="30">
        <v>24.1</v>
      </c>
      <c r="G16" s="14">
        <v>173.98</v>
      </c>
      <c r="H16" s="15" t="s">
        <v>14</v>
      </c>
    </row>
    <row r="17" spans="1:8" x14ac:dyDescent="0.2">
      <c r="A17" s="122"/>
      <c r="B17" s="13" t="s">
        <v>18</v>
      </c>
      <c r="C17" s="23" t="s">
        <v>19</v>
      </c>
      <c r="D17" s="30">
        <v>2.6</v>
      </c>
      <c r="E17" s="30">
        <v>5.13</v>
      </c>
      <c r="F17" s="30">
        <v>15.67</v>
      </c>
      <c r="G17" s="14">
        <v>120.67</v>
      </c>
      <c r="H17" s="15" t="s">
        <v>17</v>
      </c>
    </row>
    <row r="18" spans="1:8" x14ac:dyDescent="0.2">
      <c r="A18" s="122"/>
      <c r="B18" s="13" t="s">
        <v>21</v>
      </c>
      <c r="C18" s="23" t="s">
        <v>22</v>
      </c>
      <c r="D18" s="30">
        <v>3.16</v>
      </c>
      <c r="E18" s="30">
        <v>3.26</v>
      </c>
      <c r="F18" s="30">
        <v>11.3</v>
      </c>
      <c r="G18" s="14">
        <v>86.72</v>
      </c>
      <c r="H18" s="15" t="s">
        <v>20</v>
      </c>
    </row>
    <row r="19" spans="1:8" s="6" customFormat="1" x14ac:dyDescent="0.2">
      <c r="A19" s="122" t="s">
        <v>23</v>
      </c>
      <c r="B19" s="123"/>
      <c r="C19" s="24">
        <v>390</v>
      </c>
      <c r="D19" s="31">
        <v>11.21</v>
      </c>
      <c r="E19" s="31">
        <v>14.6</v>
      </c>
      <c r="F19" s="31">
        <v>51.070000000000007</v>
      </c>
      <c r="G19" s="16">
        <v>381.37</v>
      </c>
      <c r="H19" s="17"/>
    </row>
    <row r="20" spans="1:8" x14ac:dyDescent="0.2">
      <c r="A20" s="18" t="s">
        <v>24</v>
      </c>
      <c r="B20" s="13" t="s">
        <v>26</v>
      </c>
      <c r="C20" s="23" t="s">
        <v>27</v>
      </c>
      <c r="D20" s="30">
        <v>0.13</v>
      </c>
      <c r="E20" s="30">
        <v>0.13</v>
      </c>
      <c r="F20" s="30">
        <v>11.99</v>
      </c>
      <c r="G20" s="14">
        <v>48.49</v>
      </c>
      <c r="H20" s="15" t="s">
        <v>25</v>
      </c>
    </row>
    <row r="21" spans="1:8" s="6" customFormat="1" x14ac:dyDescent="0.2">
      <c r="A21" s="122" t="s">
        <v>28</v>
      </c>
      <c r="B21" s="123"/>
      <c r="C21" s="24">
        <v>180</v>
      </c>
      <c r="D21" s="31">
        <v>0.13</v>
      </c>
      <c r="E21" s="31">
        <v>0.13</v>
      </c>
      <c r="F21" s="31">
        <v>11.99</v>
      </c>
      <c r="G21" s="16">
        <v>48.49</v>
      </c>
      <c r="H21" s="17"/>
    </row>
    <row r="22" spans="1:8" ht="25.5" x14ac:dyDescent="0.2">
      <c r="A22" s="122" t="s">
        <v>29</v>
      </c>
      <c r="B22" s="13" t="s">
        <v>31</v>
      </c>
      <c r="C22" s="23" t="s">
        <v>30</v>
      </c>
      <c r="D22" s="30">
        <v>1.96</v>
      </c>
      <c r="E22" s="30">
        <v>4.97</v>
      </c>
      <c r="F22" s="30">
        <v>6.93</v>
      </c>
      <c r="G22" s="14">
        <v>80.5</v>
      </c>
      <c r="H22" s="15" t="s">
        <v>30</v>
      </c>
    </row>
    <row r="23" spans="1:8" x14ac:dyDescent="0.2">
      <c r="A23" s="122"/>
      <c r="B23" s="13" t="s">
        <v>33</v>
      </c>
      <c r="C23" s="23" t="s">
        <v>27</v>
      </c>
      <c r="D23" s="30">
        <v>6.52</v>
      </c>
      <c r="E23" s="30">
        <v>6.53</v>
      </c>
      <c r="F23" s="30">
        <v>15.19</v>
      </c>
      <c r="G23" s="14">
        <v>146.41</v>
      </c>
      <c r="H23" s="15" t="s">
        <v>32</v>
      </c>
    </row>
    <row r="24" spans="1:8" x14ac:dyDescent="0.2">
      <c r="A24" s="122"/>
      <c r="B24" s="13" t="s">
        <v>35</v>
      </c>
      <c r="C24" s="23" t="s">
        <v>36</v>
      </c>
      <c r="D24" s="30">
        <v>7.41</v>
      </c>
      <c r="E24" s="30">
        <v>6.27</v>
      </c>
      <c r="F24" s="30">
        <v>35.69</v>
      </c>
      <c r="G24" s="14">
        <v>234.44</v>
      </c>
      <c r="H24" s="15" t="s">
        <v>34</v>
      </c>
    </row>
    <row r="25" spans="1:8" x14ac:dyDescent="0.2">
      <c r="A25" s="122"/>
      <c r="B25" s="13" t="s">
        <v>38</v>
      </c>
      <c r="C25" s="23" t="s">
        <v>39</v>
      </c>
      <c r="D25" s="30">
        <v>15.62</v>
      </c>
      <c r="E25" s="30">
        <v>12.63</v>
      </c>
      <c r="F25" s="30">
        <v>5.69</v>
      </c>
      <c r="G25" s="14">
        <v>200.05</v>
      </c>
      <c r="H25" s="15" t="s">
        <v>37</v>
      </c>
    </row>
    <row r="26" spans="1:8" x14ac:dyDescent="0.2">
      <c r="A26" s="122"/>
      <c r="B26" s="13" t="s">
        <v>41</v>
      </c>
      <c r="C26" s="23" t="s">
        <v>42</v>
      </c>
      <c r="D26" s="30">
        <v>3.3</v>
      </c>
      <c r="E26" s="30">
        <v>0.6</v>
      </c>
      <c r="F26" s="30">
        <v>16.7</v>
      </c>
      <c r="G26" s="14">
        <v>87</v>
      </c>
      <c r="H26" s="15" t="s">
        <v>40</v>
      </c>
    </row>
    <row r="27" spans="1:8" x14ac:dyDescent="0.2">
      <c r="A27" s="122"/>
      <c r="B27" s="13" t="s">
        <v>44</v>
      </c>
      <c r="C27" s="23" t="s">
        <v>45</v>
      </c>
      <c r="D27" s="30">
        <v>1.26</v>
      </c>
      <c r="E27" s="30">
        <v>0.16</v>
      </c>
      <c r="F27" s="30">
        <v>7.73</v>
      </c>
      <c r="G27" s="14">
        <v>34.18</v>
      </c>
      <c r="H27" s="15" t="s">
        <v>43</v>
      </c>
    </row>
    <row r="28" spans="1:8" x14ac:dyDescent="0.2">
      <c r="A28" s="122"/>
      <c r="B28" s="13" t="s">
        <v>47</v>
      </c>
      <c r="C28" s="23" t="s">
        <v>48</v>
      </c>
      <c r="D28" s="30">
        <v>0</v>
      </c>
      <c r="E28" s="30">
        <v>0</v>
      </c>
      <c r="F28" s="30">
        <v>0</v>
      </c>
      <c r="G28" s="14">
        <v>0</v>
      </c>
      <c r="H28" s="15" t="s">
        <v>46</v>
      </c>
    </row>
    <row r="29" spans="1:8" x14ac:dyDescent="0.2">
      <c r="A29" s="122"/>
      <c r="B29" s="13" t="s">
        <v>50</v>
      </c>
      <c r="C29" s="23" t="s">
        <v>22</v>
      </c>
      <c r="D29" s="30">
        <v>1</v>
      </c>
      <c r="E29" s="30">
        <v>0.2</v>
      </c>
      <c r="F29" s="30">
        <v>20.2</v>
      </c>
      <c r="G29" s="14">
        <v>92</v>
      </c>
      <c r="H29" s="15" t="s">
        <v>49</v>
      </c>
    </row>
    <row r="30" spans="1:8" s="6" customFormat="1" x14ac:dyDescent="0.2">
      <c r="A30" s="122" t="s">
        <v>51</v>
      </c>
      <c r="B30" s="123"/>
      <c r="C30" s="24">
        <v>739</v>
      </c>
      <c r="D30" s="31">
        <v>37.069999999999993</v>
      </c>
      <c r="E30" s="31">
        <v>31.36</v>
      </c>
      <c r="F30" s="31">
        <v>108.13</v>
      </c>
      <c r="G30" s="16">
        <v>874.58</v>
      </c>
      <c r="H30" s="17"/>
    </row>
    <row r="31" spans="1:8" ht="25.5" x14ac:dyDescent="0.2">
      <c r="A31" s="129" t="s">
        <v>52</v>
      </c>
      <c r="B31" s="13" t="s">
        <v>54</v>
      </c>
      <c r="C31" s="23" t="s">
        <v>30</v>
      </c>
      <c r="D31" s="30">
        <v>1.33</v>
      </c>
      <c r="E31" s="30">
        <v>6.23</v>
      </c>
      <c r="F31" s="30">
        <v>5.39</v>
      </c>
      <c r="G31" s="14">
        <v>83.3</v>
      </c>
      <c r="H31" s="15" t="s">
        <v>53</v>
      </c>
    </row>
    <row r="32" spans="1:8" x14ac:dyDescent="0.2">
      <c r="A32" s="130"/>
      <c r="B32" s="13" t="s">
        <v>56</v>
      </c>
      <c r="C32" s="23" t="s">
        <v>27</v>
      </c>
      <c r="D32" s="30">
        <v>14.67</v>
      </c>
      <c r="E32" s="30">
        <v>15.73</v>
      </c>
      <c r="F32" s="30">
        <v>18.72</v>
      </c>
      <c r="G32" s="14">
        <v>275.26</v>
      </c>
      <c r="H32" s="15" t="s">
        <v>55</v>
      </c>
    </row>
    <row r="33" spans="1:8" x14ac:dyDescent="0.2">
      <c r="A33" s="130"/>
      <c r="B33" s="13" t="s">
        <v>58</v>
      </c>
      <c r="C33" s="23">
        <v>50</v>
      </c>
      <c r="D33" s="30">
        <v>5.01</v>
      </c>
      <c r="E33" s="30">
        <v>1.92</v>
      </c>
      <c r="F33" s="30">
        <v>33.57</v>
      </c>
      <c r="G33" s="14">
        <v>172</v>
      </c>
      <c r="H33" s="15" t="s">
        <v>57</v>
      </c>
    </row>
    <row r="34" spans="1:8" x14ac:dyDescent="0.2">
      <c r="A34" s="130"/>
      <c r="B34" s="13" t="s">
        <v>59</v>
      </c>
      <c r="C34" s="23" t="s">
        <v>60</v>
      </c>
      <c r="D34" s="30">
        <v>1.98</v>
      </c>
      <c r="E34" s="30">
        <v>0.25</v>
      </c>
      <c r="F34" s="30">
        <v>12.07</v>
      </c>
      <c r="G34" s="14">
        <v>53.4</v>
      </c>
      <c r="H34" s="15" t="s">
        <v>43</v>
      </c>
    </row>
    <row r="35" spans="1:8" x14ac:dyDescent="0.2">
      <c r="A35" s="131"/>
      <c r="B35" s="13" t="s">
        <v>62</v>
      </c>
      <c r="C35" s="23" t="s">
        <v>27</v>
      </c>
      <c r="D35" s="30">
        <v>5.22</v>
      </c>
      <c r="E35" s="30">
        <v>5.76</v>
      </c>
      <c r="F35" s="30">
        <v>8.4600000000000009</v>
      </c>
      <c r="G35" s="14">
        <v>108</v>
      </c>
      <c r="H35" s="15" t="s">
        <v>61</v>
      </c>
    </row>
    <row r="36" spans="1:8" s="6" customFormat="1" x14ac:dyDescent="0.2">
      <c r="A36" s="122" t="s">
        <v>63</v>
      </c>
      <c r="B36" s="123"/>
      <c r="C36" s="24">
        <v>515</v>
      </c>
      <c r="D36" s="31">
        <v>28.209999999999997</v>
      </c>
      <c r="E36" s="31">
        <v>29.89</v>
      </c>
      <c r="F36" s="31">
        <v>78.210000000000008</v>
      </c>
      <c r="G36" s="16">
        <v>691.95999999999992</v>
      </c>
      <c r="H36" s="17"/>
    </row>
    <row r="37" spans="1:8" s="6" customFormat="1" ht="13.5" thickBot="1" x14ac:dyDescent="0.25">
      <c r="A37" s="127" t="s">
        <v>64</v>
      </c>
      <c r="B37" s="128"/>
      <c r="C37" s="25">
        <v>1824</v>
      </c>
      <c r="D37" s="32">
        <v>76.62</v>
      </c>
      <c r="E37" s="32">
        <v>75.980000000000018</v>
      </c>
      <c r="F37" s="32">
        <v>249.39999999999995</v>
      </c>
      <c r="G37" s="21">
        <v>1996.4</v>
      </c>
      <c r="H37" s="22"/>
    </row>
    <row r="38" spans="1:8" s="6" customFormat="1" x14ac:dyDescent="0.2">
      <c r="A38" s="120" t="s">
        <v>65</v>
      </c>
      <c r="B38" s="121"/>
      <c r="C38" s="121"/>
      <c r="D38" s="121"/>
      <c r="E38" s="121"/>
      <c r="F38" s="121"/>
      <c r="G38" s="121"/>
      <c r="H38" s="132"/>
    </row>
    <row r="39" spans="1:8" ht="25.5" x14ac:dyDescent="0.2">
      <c r="A39" s="122" t="s">
        <v>13</v>
      </c>
      <c r="B39" s="13" t="s">
        <v>67</v>
      </c>
      <c r="C39" s="23" t="s">
        <v>16</v>
      </c>
      <c r="D39" s="30">
        <v>4.5</v>
      </c>
      <c r="E39" s="30">
        <v>3.98</v>
      </c>
      <c r="F39" s="30">
        <v>23.03</v>
      </c>
      <c r="G39" s="14">
        <v>146.25</v>
      </c>
      <c r="H39" s="15" t="s">
        <v>66</v>
      </c>
    </row>
    <row r="40" spans="1:8" x14ac:dyDescent="0.2">
      <c r="A40" s="122"/>
      <c r="B40" s="13" t="s">
        <v>69</v>
      </c>
      <c r="C40" s="23" t="s">
        <v>70</v>
      </c>
      <c r="D40" s="30">
        <v>3.19</v>
      </c>
      <c r="E40" s="30">
        <v>1.61</v>
      </c>
      <c r="F40" s="30">
        <v>10.15</v>
      </c>
      <c r="G40" s="14">
        <v>69.23</v>
      </c>
      <c r="H40" s="15" t="s">
        <v>68</v>
      </c>
    </row>
    <row r="41" spans="1:8" x14ac:dyDescent="0.2">
      <c r="A41" s="122"/>
      <c r="B41" s="13" t="s">
        <v>72</v>
      </c>
      <c r="C41" s="23" t="s">
        <v>22</v>
      </c>
      <c r="D41" s="30">
        <v>3.48</v>
      </c>
      <c r="E41" s="30">
        <v>3.56</v>
      </c>
      <c r="F41" s="30">
        <v>14.26</v>
      </c>
      <c r="G41" s="14">
        <v>102.34</v>
      </c>
      <c r="H41" s="15" t="s">
        <v>71</v>
      </c>
    </row>
    <row r="42" spans="1:8" x14ac:dyDescent="0.2">
      <c r="A42" s="122"/>
      <c r="B42" s="13" t="s">
        <v>74</v>
      </c>
      <c r="C42" s="23" t="s">
        <v>19</v>
      </c>
      <c r="D42" s="30">
        <v>5.0999999999999996</v>
      </c>
      <c r="E42" s="30">
        <v>4.5999999999999996</v>
      </c>
      <c r="F42" s="30">
        <v>0.3</v>
      </c>
      <c r="G42" s="14">
        <v>63</v>
      </c>
      <c r="H42" s="15" t="s">
        <v>73</v>
      </c>
    </row>
    <row r="43" spans="1:8" s="6" customFormat="1" x14ac:dyDescent="0.2">
      <c r="A43" s="122" t="s">
        <v>23</v>
      </c>
      <c r="B43" s="123"/>
      <c r="C43" s="24">
        <v>420</v>
      </c>
      <c r="D43" s="31">
        <v>16.27</v>
      </c>
      <c r="E43" s="31">
        <v>13.75</v>
      </c>
      <c r="F43" s="31">
        <v>47.739999999999995</v>
      </c>
      <c r="G43" s="16">
        <v>380.82000000000005</v>
      </c>
      <c r="H43" s="17"/>
    </row>
    <row r="44" spans="1:8" x14ac:dyDescent="0.2">
      <c r="A44" s="18" t="s">
        <v>24</v>
      </c>
      <c r="B44" s="13" t="s">
        <v>76</v>
      </c>
      <c r="C44" s="23" t="s">
        <v>16</v>
      </c>
      <c r="D44" s="30">
        <v>7.5</v>
      </c>
      <c r="E44" s="30">
        <v>4.8</v>
      </c>
      <c r="F44" s="30">
        <v>12.75</v>
      </c>
      <c r="G44" s="14">
        <v>130.5</v>
      </c>
      <c r="H44" s="15" t="s">
        <v>75</v>
      </c>
    </row>
    <row r="45" spans="1:8" s="6" customFormat="1" x14ac:dyDescent="0.2">
      <c r="A45" s="122" t="s">
        <v>28</v>
      </c>
      <c r="B45" s="123"/>
      <c r="C45" s="24">
        <v>150</v>
      </c>
      <c r="D45" s="31">
        <v>7.5</v>
      </c>
      <c r="E45" s="31">
        <v>4.8</v>
      </c>
      <c r="F45" s="31">
        <v>12.75</v>
      </c>
      <c r="G45" s="16">
        <v>130.5</v>
      </c>
      <c r="H45" s="17"/>
    </row>
    <row r="46" spans="1:8" ht="25.5" x14ac:dyDescent="0.2">
      <c r="A46" s="122" t="s">
        <v>29</v>
      </c>
      <c r="B46" s="13" t="s">
        <v>78</v>
      </c>
      <c r="C46" s="23" t="s">
        <v>34</v>
      </c>
      <c r="D46" s="30">
        <v>1.17</v>
      </c>
      <c r="E46" s="30">
        <v>4.03</v>
      </c>
      <c r="F46" s="30">
        <v>5.78</v>
      </c>
      <c r="G46" s="14">
        <v>64.349999999999994</v>
      </c>
      <c r="H46" s="15" t="s">
        <v>77</v>
      </c>
    </row>
    <row r="47" spans="1:8" x14ac:dyDescent="0.2">
      <c r="A47" s="122"/>
      <c r="B47" s="13" t="s">
        <v>41</v>
      </c>
      <c r="C47" s="23" t="s">
        <v>42</v>
      </c>
      <c r="D47" s="30">
        <v>3.3</v>
      </c>
      <c r="E47" s="30">
        <v>0.6</v>
      </c>
      <c r="F47" s="30">
        <v>16.7</v>
      </c>
      <c r="G47" s="14">
        <v>87</v>
      </c>
      <c r="H47" s="15" t="s">
        <v>40</v>
      </c>
    </row>
    <row r="48" spans="1:8" x14ac:dyDescent="0.2">
      <c r="A48" s="122"/>
      <c r="B48" s="13" t="s">
        <v>44</v>
      </c>
      <c r="C48" s="23" t="s">
        <v>45</v>
      </c>
      <c r="D48" s="30">
        <v>1.26</v>
      </c>
      <c r="E48" s="30">
        <v>0.16</v>
      </c>
      <c r="F48" s="30">
        <v>7.73</v>
      </c>
      <c r="G48" s="14">
        <v>34.18</v>
      </c>
      <c r="H48" s="15" t="s">
        <v>43</v>
      </c>
    </row>
    <row r="49" spans="1:8" x14ac:dyDescent="0.2">
      <c r="A49" s="122"/>
      <c r="B49" s="13" t="s">
        <v>47</v>
      </c>
      <c r="C49" s="23" t="s">
        <v>48</v>
      </c>
      <c r="D49" s="30">
        <v>0</v>
      </c>
      <c r="E49" s="30">
        <v>0</v>
      </c>
      <c r="F49" s="30">
        <v>0</v>
      </c>
      <c r="G49" s="14">
        <v>0</v>
      </c>
      <c r="H49" s="15" t="s">
        <v>46</v>
      </c>
    </row>
    <row r="50" spans="1:8" x14ac:dyDescent="0.2">
      <c r="A50" s="122"/>
      <c r="B50" s="13" t="s">
        <v>80</v>
      </c>
      <c r="C50" s="23" t="s">
        <v>27</v>
      </c>
      <c r="D50" s="30">
        <v>1.19</v>
      </c>
      <c r="E50" s="30">
        <v>3.73</v>
      </c>
      <c r="F50" s="30">
        <v>7.67</v>
      </c>
      <c r="G50" s="14">
        <v>69.08</v>
      </c>
      <c r="H50" s="15" t="s">
        <v>79</v>
      </c>
    </row>
    <row r="51" spans="1:8" x14ac:dyDescent="0.2">
      <c r="A51" s="122"/>
      <c r="B51" s="13" t="s">
        <v>82</v>
      </c>
      <c r="C51" s="23" t="s">
        <v>83</v>
      </c>
      <c r="D51" s="30">
        <v>0.38</v>
      </c>
      <c r="E51" s="30">
        <v>3</v>
      </c>
      <c r="F51" s="30">
        <v>0.51</v>
      </c>
      <c r="G51" s="14">
        <v>30.9</v>
      </c>
      <c r="H51" s="15" t="s">
        <v>81</v>
      </c>
    </row>
    <row r="52" spans="1:8" x14ac:dyDescent="0.2">
      <c r="A52" s="122"/>
      <c r="B52" s="13" t="s">
        <v>85</v>
      </c>
      <c r="C52" s="23" t="s">
        <v>27</v>
      </c>
      <c r="D52" s="30">
        <v>15.12</v>
      </c>
      <c r="E52" s="30">
        <v>7.38</v>
      </c>
      <c r="F52" s="30">
        <v>9.36</v>
      </c>
      <c r="G52" s="14">
        <v>164.61</v>
      </c>
      <c r="H52" s="15" t="s">
        <v>84</v>
      </c>
    </row>
    <row r="53" spans="1:8" x14ac:dyDescent="0.2">
      <c r="A53" s="122"/>
      <c r="B53" s="13" t="s">
        <v>87</v>
      </c>
      <c r="C53" s="23" t="s">
        <v>22</v>
      </c>
      <c r="D53" s="30">
        <v>0</v>
      </c>
      <c r="E53" s="30">
        <v>0</v>
      </c>
      <c r="F53" s="30">
        <v>18.399999999999999</v>
      </c>
      <c r="G53" s="14">
        <v>74</v>
      </c>
      <c r="H53" s="15" t="s">
        <v>86</v>
      </c>
    </row>
    <row r="54" spans="1:8" s="6" customFormat="1" x14ac:dyDescent="0.2">
      <c r="A54" s="122" t="s">
        <v>51</v>
      </c>
      <c r="B54" s="123"/>
      <c r="C54" s="24">
        <v>709</v>
      </c>
      <c r="D54" s="31">
        <v>22.419999999999998</v>
      </c>
      <c r="E54" s="31">
        <v>18.899999999999999</v>
      </c>
      <c r="F54" s="31">
        <v>66.150000000000006</v>
      </c>
      <c r="G54" s="16">
        <v>524.12</v>
      </c>
      <c r="H54" s="17"/>
    </row>
    <row r="55" spans="1:8" x14ac:dyDescent="0.2">
      <c r="A55" s="129" t="s">
        <v>52</v>
      </c>
      <c r="B55" s="13" t="s">
        <v>89</v>
      </c>
      <c r="C55" s="23" t="s">
        <v>90</v>
      </c>
      <c r="D55" s="30">
        <v>0.4</v>
      </c>
      <c r="E55" s="30">
        <v>0.3</v>
      </c>
      <c r="F55" s="30">
        <v>10.3</v>
      </c>
      <c r="G55" s="14">
        <v>47</v>
      </c>
      <c r="H55" s="15" t="s">
        <v>88</v>
      </c>
    </row>
    <row r="56" spans="1:8" x14ac:dyDescent="0.2">
      <c r="A56" s="130"/>
      <c r="B56" s="13" t="s">
        <v>92</v>
      </c>
      <c r="C56" s="23" t="s">
        <v>19</v>
      </c>
      <c r="D56" s="30">
        <v>3</v>
      </c>
      <c r="E56" s="30">
        <v>3.92</v>
      </c>
      <c r="F56" s="30">
        <v>29.76</v>
      </c>
      <c r="G56" s="14">
        <v>166.8</v>
      </c>
      <c r="H56" s="15" t="s">
        <v>91</v>
      </c>
    </row>
    <row r="57" spans="1:8" x14ac:dyDescent="0.2">
      <c r="A57" s="130"/>
      <c r="B57" s="13" t="s">
        <v>94</v>
      </c>
      <c r="C57" s="23" t="s">
        <v>30</v>
      </c>
      <c r="D57" s="30">
        <v>14.85</v>
      </c>
      <c r="E57" s="30">
        <v>9.64</v>
      </c>
      <c r="F57" s="30">
        <v>12.66</v>
      </c>
      <c r="G57" s="14">
        <v>192.77</v>
      </c>
      <c r="H57" s="15" t="s">
        <v>93</v>
      </c>
    </row>
    <row r="58" spans="1:8" x14ac:dyDescent="0.2">
      <c r="A58" s="130"/>
      <c r="B58" s="13" t="s">
        <v>96</v>
      </c>
      <c r="C58" s="23">
        <v>160</v>
      </c>
      <c r="D58" s="30">
        <v>3.3</v>
      </c>
      <c r="E58" s="30">
        <v>8.58</v>
      </c>
      <c r="F58" s="30">
        <v>25.33</v>
      </c>
      <c r="G58" s="14">
        <v>191.4</v>
      </c>
      <c r="H58" s="15" t="s">
        <v>95</v>
      </c>
    </row>
    <row r="59" spans="1:8" x14ac:dyDescent="0.2">
      <c r="A59" s="130"/>
      <c r="B59" s="13" t="s">
        <v>50</v>
      </c>
      <c r="C59" s="23" t="s">
        <v>22</v>
      </c>
      <c r="D59" s="30">
        <v>1</v>
      </c>
      <c r="E59" s="30">
        <v>0.2</v>
      </c>
      <c r="F59" s="30">
        <v>20.2</v>
      </c>
      <c r="G59" s="14">
        <v>92</v>
      </c>
      <c r="H59" s="15" t="s">
        <v>49</v>
      </c>
    </row>
    <row r="60" spans="1:8" x14ac:dyDescent="0.2">
      <c r="A60" s="131"/>
      <c r="B60" s="13" t="s">
        <v>59</v>
      </c>
      <c r="C60" s="23" t="s">
        <v>60</v>
      </c>
      <c r="D60" s="30">
        <v>1.98</v>
      </c>
      <c r="E60" s="30">
        <v>0.25</v>
      </c>
      <c r="F60" s="30">
        <v>12.07</v>
      </c>
      <c r="G60" s="14">
        <v>53.4</v>
      </c>
      <c r="H60" s="15" t="s">
        <v>43</v>
      </c>
    </row>
    <row r="61" spans="1:8" s="6" customFormat="1" x14ac:dyDescent="0.2">
      <c r="A61" s="122" t="s">
        <v>63</v>
      </c>
      <c r="B61" s="123"/>
      <c r="C61" s="24">
        <v>600</v>
      </c>
      <c r="D61" s="31">
        <v>24.53</v>
      </c>
      <c r="E61" s="31">
        <v>22.889999999999997</v>
      </c>
      <c r="F61" s="31">
        <v>110.32</v>
      </c>
      <c r="G61" s="16">
        <v>743.37</v>
      </c>
      <c r="H61" s="17"/>
    </row>
    <row r="62" spans="1:8" s="6" customFormat="1" ht="13.5" thickBot="1" x14ac:dyDescent="0.25">
      <c r="A62" s="127" t="s">
        <v>64</v>
      </c>
      <c r="B62" s="128"/>
      <c r="C62" s="25">
        <v>1879</v>
      </c>
      <c r="D62" s="32">
        <v>70.72</v>
      </c>
      <c r="E62" s="32">
        <v>60.34</v>
      </c>
      <c r="F62" s="32">
        <v>236.95999999999998</v>
      </c>
      <c r="G62" s="21">
        <v>1778.8100000000002</v>
      </c>
      <c r="H62" s="22"/>
    </row>
    <row r="63" spans="1:8" s="6" customFormat="1" x14ac:dyDescent="0.2">
      <c r="A63" s="120" t="s">
        <v>98</v>
      </c>
      <c r="B63" s="121"/>
      <c r="C63" s="121"/>
      <c r="D63" s="121"/>
      <c r="E63" s="121"/>
      <c r="F63" s="121"/>
      <c r="G63" s="121"/>
      <c r="H63" s="132"/>
    </row>
    <row r="64" spans="1:8" x14ac:dyDescent="0.2">
      <c r="A64" s="122" t="s">
        <v>13</v>
      </c>
      <c r="B64" s="13" t="s">
        <v>100</v>
      </c>
      <c r="C64" s="23" t="s">
        <v>16</v>
      </c>
      <c r="D64" s="30">
        <v>3.95</v>
      </c>
      <c r="E64" s="30">
        <v>8.74</v>
      </c>
      <c r="F64" s="30">
        <v>18.79</v>
      </c>
      <c r="G64" s="14">
        <v>169.65</v>
      </c>
      <c r="H64" s="15" t="s">
        <v>99</v>
      </c>
    </row>
    <row r="65" spans="1:8" x14ac:dyDescent="0.2">
      <c r="A65" s="122"/>
      <c r="B65" s="13" t="s">
        <v>18</v>
      </c>
      <c r="C65" s="23" t="s">
        <v>19</v>
      </c>
      <c r="D65" s="30">
        <v>2.6</v>
      </c>
      <c r="E65" s="30">
        <v>5.13</v>
      </c>
      <c r="F65" s="30">
        <v>15.67</v>
      </c>
      <c r="G65" s="14">
        <v>120.67</v>
      </c>
      <c r="H65" s="15" t="s">
        <v>17</v>
      </c>
    </row>
    <row r="66" spans="1:8" ht="25.5" x14ac:dyDescent="0.2">
      <c r="A66" s="122"/>
      <c r="B66" s="13" t="s">
        <v>102</v>
      </c>
      <c r="C66" s="23" t="s">
        <v>22</v>
      </c>
      <c r="D66" s="30">
        <v>0.1</v>
      </c>
      <c r="E66" s="30">
        <v>0</v>
      </c>
      <c r="F66" s="30">
        <v>15</v>
      </c>
      <c r="G66" s="14">
        <v>60</v>
      </c>
      <c r="H66" s="15" t="s">
        <v>101</v>
      </c>
    </row>
    <row r="67" spans="1:8" s="6" customFormat="1" x14ac:dyDescent="0.2">
      <c r="A67" s="122" t="s">
        <v>23</v>
      </c>
      <c r="B67" s="123"/>
      <c r="C67" s="24">
        <v>390</v>
      </c>
      <c r="D67" s="31">
        <v>6.65</v>
      </c>
      <c r="E67" s="31">
        <v>13.870000000000001</v>
      </c>
      <c r="F67" s="31">
        <v>49.46</v>
      </c>
      <c r="G67" s="16">
        <v>350.32</v>
      </c>
      <c r="H67" s="17"/>
    </row>
    <row r="68" spans="1:8" x14ac:dyDescent="0.2">
      <c r="A68" s="18" t="s">
        <v>24</v>
      </c>
      <c r="B68" s="13" t="s">
        <v>104</v>
      </c>
      <c r="C68" s="23" t="s">
        <v>16</v>
      </c>
      <c r="D68" s="30">
        <v>4.3499999999999996</v>
      </c>
      <c r="E68" s="30">
        <v>3.75</v>
      </c>
      <c r="F68" s="30">
        <v>6</v>
      </c>
      <c r="G68" s="14">
        <v>75</v>
      </c>
      <c r="H68" s="15" t="s">
        <v>103</v>
      </c>
    </row>
    <row r="69" spans="1:8" s="6" customFormat="1" x14ac:dyDescent="0.2">
      <c r="A69" s="122" t="s">
        <v>28</v>
      </c>
      <c r="B69" s="123"/>
      <c r="C69" s="24">
        <v>150</v>
      </c>
      <c r="D69" s="31">
        <v>4.3499999999999996</v>
      </c>
      <c r="E69" s="31">
        <v>3.75</v>
      </c>
      <c r="F69" s="31">
        <v>6</v>
      </c>
      <c r="G69" s="16">
        <v>75</v>
      </c>
      <c r="H69" s="17"/>
    </row>
    <row r="70" spans="1:8" x14ac:dyDescent="0.2">
      <c r="A70" s="122" t="s">
        <v>29</v>
      </c>
      <c r="B70" s="13" t="s">
        <v>106</v>
      </c>
      <c r="C70" s="23" t="s">
        <v>30</v>
      </c>
      <c r="D70" s="30">
        <v>0.49</v>
      </c>
      <c r="E70" s="30">
        <v>7.07</v>
      </c>
      <c r="F70" s="30">
        <v>1.4</v>
      </c>
      <c r="G70" s="14">
        <v>71.400000000000006</v>
      </c>
      <c r="H70" s="15" t="s">
        <v>105</v>
      </c>
    </row>
    <row r="71" spans="1:8" x14ac:dyDescent="0.2">
      <c r="A71" s="122"/>
      <c r="B71" s="13" t="s">
        <v>108</v>
      </c>
      <c r="C71" s="23" t="s">
        <v>70</v>
      </c>
      <c r="D71" s="30">
        <v>0.32</v>
      </c>
      <c r="E71" s="30">
        <v>1.1200000000000001</v>
      </c>
      <c r="F71" s="30">
        <v>2.08</v>
      </c>
      <c r="G71" s="14">
        <v>19.68</v>
      </c>
      <c r="H71" s="15" t="s">
        <v>107</v>
      </c>
    </row>
    <row r="72" spans="1:8" x14ac:dyDescent="0.2">
      <c r="A72" s="122"/>
      <c r="B72" s="13" t="s">
        <v>41</v>
      </c>
      <c r="C72" s="23" t="s">
        <v>42</v>
      </c>
      <c r="D72" s="30">
        <v>3.3</v>
      </c>
      <c r="E72" s="30">
        <v>0.6</v>
      </c>
      <c r="F72" s="30">
        <v>16.7</v>
      </c>
      <c r="G72" s="14">
        <v>87</v>
      </c>
      <c r="H72" s="15" t="s">
        <v>40</v>
      </c>
    </row>
    <row r="73" spans="1:8" x14ac:dyDescent="0.2">
      <c r="A73" s="122"/>
      <c r="B73" s="13" t="s">
        <v>44</v>
      </c>
      <c r="C73" s="23" t="s">
        <v>45</v>
      </c>
      <c r="D73" s="30">
        <v>1.26</v>
      </c>
      <c r="E73" s="30">
        <v>0.16</v>
      </c>
      <c r="F73" s="30">
        <v>7.73</v>
      </c>
      <c r="G73" s="14">
        <v>34.18</v>
      </c>
      <c r="H73" s="15" t="s">
        <v>43</v>
      </c>
    </row>
    <row r="74" spans="1:8" x14ac:dyDescent="0.2">
      <c r="A74" s="122"/>
      <c r="B74" s="13" t="s">
        <v>47</v>
      </c>
      <c r="C74" s="23" t="s">
        <v>109</v>
      </c>
      <c r="D74" s="30">
        <v>0</v>
      </c>
      <c r="E74" s="30">
        <v>0</v>
      </c>
      <c r="F74" s="30">
        <v>0</v>
      </c>
      <c r="G74" s="14">
        <v>0</v>
      </c>
      <c r="H74" s="15" t="s">
        <v>68</v>
      </c>
    </row>
    <row r="75" spans="1:8" x14ac:dyDescent="0.2">
      <c r="A75" s="122"/>
      <c r="B75" s="13" t="s">
        <v>110</v>
      </c>
      <c r="C75" s="23" t="s">
        <v>111</v>
      </c>
      <c r="D75" s="30">
        <v>6.3</v>
      </c>
      <c r="E75" s="30">
        <v>3.11</v>
      </c>
      <c r="F75" s="30">
        <v>11.03</v>
      </c>
      <c r="G75" s="14">
        <v>98.41</v>
      </c>
      <c r="H75" s="15" t="s">
        <v>30</v>
      </c>
    </row>
    <row r="76" spans="1:8" x14ac:dyDescent="0.2">
      <c r="A76" s="122"/>
      <c r="B76" s="13" t="s">
        <v>113</v>
      </c>
      <c r="C76" s="23" t="s">
        <v>114</v>
      </c>
      <c r="D76" s="30">
        <v>19.8</v>
      </c>
      <c r="E76" s="30">
        <v>19.98</v>
      </c>
      <c r="F76" s="30">
        <v>16.059999999999999</v>
      </c>
      <c r="G76" s="14">
        <v>323</v>
      </c>
      <c r="H76" s="15" t="s">
        <v>112</v>
      </c>
    </row>
    <row r="77" spans="1:8" x14ac:dyDescent="0.2">
      <c r="A77" s="122"/>
      <c r="B77" s="13" t="s">
        <v>116</v>
      </c>
      <c r="C77" s="23" t="s">
        <v>27</v>
      </c>
      <c r="D77" s="30">
        <v>0.27</v>
      </c>
      <c r="E77" s="30">
        <v>0.18</v>
      </c>
      <c r="F77" s="30">
        <v>22.59</v>
      </c>
      <c r="G77" s="14">
        <v>92.7</v>
      </c>
      <c r="H77" s="15" t="s">
        <v>115</v>
      </c>
    </row>
    <row r="78" spans="1:8" s="6" customFormat="1" x14ac:dyDescent="0.2">
      <c r="A78" s="122" t="s">
        <v>51</v>
      </c>
      <c r="B78" s="123"/>
      <c r="C78" s="24">
        <v>700</v>
      </c>
      <c r="D78" s="31">
        <v>31.74</v>
      </c>
      <c r="E78" s="31">
        <v>32.22</v>
      </c>
      <c r="F78" s="31">
        <v>77.59</v>
      </c>
      <c r="G78" s="16">
        <v>726.37000000000012</v>
      </c>
      <c r="H78" s="17"/>
    </row>
    <row r="79" spans="1:8" x14ac:dyDescent="0.2">
      <c r="A79" s="129" t="s">
        <v>52</v>
      </c>
      <c r="B79" s="13" t="s">
        <v>118</v>
      </c>
      <c r="C79" s="23" t="s">
        <v>119</v>
      </c>
      <c r="D79" s="30">
        <v>16.25</v>
      </c>
      <c r="E79" s="30">
        <v>6.54</v>
      </c>
      <c r="F79" s="30">
        <v>10.71</v>
      </c>
      <c r="G79" s="14">
        <v>164.9</v>
      </c>
      <c r="H79" s="15" t="s">
        <v>117</v>
      </c>
    </row>
    <row r="80" spans="1:8" x14ac:dyDescent="0.2">
      <c r="A80" s="130"/>
      <c r="B80" s="13" t="s">
        <v>121</v>
      </c>
      <c r="C80" s="23">
        <v>50</v>
      </c>
      <c r="D80" s="30">
        <v>3.8</v>
      </c>
      <c r="E80" s="30">
        <v>5.72</v>
      </c>
      <c r="F80" s="30">
        <v>25.93</v>
      </c>
      <c r="G80" s="14">
        <v>171.47</v>
      </c>
      <c r="H80" s="15" t="s">
        <v>120</v>
      </c>
    </row>
    <row r="81" spans="1:8" x14ac:dyDescent="0.2">
      <c r="A81" s="130"/>
      <c r="B81" s="13" t="s">
        <v>123</v>
      </c>
      <c r="C81" s="23">
        <v>170</v>
      </c>
      <c r="D81" s="30">
        <v>2.5099999999999998</v>
      </c>
      <c r="E81" s="30">
        <v>3.54</v>
      </c>
      <c r="F81" s="30">
        <v>15.14</v>
      </c>
      <c r="G81" s="14">
        <v>103.34</v>
      </c>
      <c r="H81" s="15" t="s">
        <v>122</v>
      </c>
    </row>
    <row r="82" spans="1:8" x14ac:dyDescent="0.2">
      <c r="A82" s="130"/>
      <c r="B82" s="13" t="s">
        <v>76</v>
      </c>
      <c r="C82" s="23" t="s">
        <v>16</v>
      </c>
      <c r="D82" s="30">
        <v>7.5</v>
      </c>
      <c r="E82" s="30">
        <v>4.8</v>
      </c>
      <c r="F82" s="30">
        <v>12.75</v>
      </c>
      <c r="G82" s="14">
        <v>130.5</v>
      </c>
      <c r="H82" s="15" t="s">
        <v>75</v>
      </c>
    </row>
    <row r="83" spans="1:8" x14ac:dyDescent="0.2">
      <c r="A83" s="131"/>
      <c r="B83" s="13" t="s">
        <v>59</v>
      </c>
      <c r="C83" s="23" t="s">
        <v>60</v>
      </c>
      <c r="D83" s="30">
        <v>1.98</v>
      </c>
      <c r="E83" s="30">
        <v>0.25</v>
      </c>
      <c r="F83" s="30">
        <v>12.07</v>
      </c>
      <c r="G83" s="14">
        <v>53.4</v>
      </c>
      <c r="H83" s="15" t="s">
        <v>43</v>
      </c>
    </row>
    <row r="84" spans="1:8" s="6" customFormat="1" x14ac:dyDescent="0.2">
      <c r="A84" s="122" t="s">
        <v>63</v>
      </c>
      <c r="B84" s="123"/>
      <c r="C84" s="24">
        <v>480</v>
      </c>
      <c r="D84" s="31">
        <v>32.04</v>
      </c>
      <c r="E84" s="31">
        <v>20.85</v>
      </c>
      <c r="F84" s="31">
        <v>76.599999999999994</v>
      </c>
      <c r="G84" s="16">
        <v>623.61</v>
      </c>
      <c r="H84" s="17"/>
    </row>
    <row r="85" spans="1:8" s="6" customFormat="1" ht="13.5" thickBot="1" x14ac:dyDescent="0.25">
      <c r="A85" s="127" t="s">
        <v>64</v>
      </c>
      <c r="B85" s="128"/>
      <c r="C85" s="25">
        <v>1720</v>
      </c>
      <c r="D85" s="32">
        <v>74.78</v>
      </c>
      <c r="E85" s="32">
        <v>70.69</v>
      </c>
      <c r="F85" s="32">
        <v>209.65000000000003</v>
      </c>
      <c r="G85" s="21">
        <v>1775.3</v>
      </c>
      <c r="H85" s="22"/>
    </row>
    <row r="86" spans="1:8" s="6" customFormat="1" x14ac:dyDescent="0.2">
      <c r="A86" s="120" t="s">
        <v>125</v>
      </c>
      <c r="B86" s="121"/>
      <c r="C86" s="121"/>
      <c r="D86" s="121"/>
      <c r="E86" s="121"/>
      <c r="F86" s="121"/>
      <c r="G86" s="121"/>
      <c r="H86" s="132"/>
    </row>
    <row r="87" spans="1:8" x14ac:dyDescent="0.2">
      <c r="A87" s="122" t="s">
        <v>13</v>
      </c>
      <c r="B87" s="13" t="s">
        <v>21</v>
      </c>
      <c r="C87" s="23" t="s">
        <v>22</v>
      </c>
      <c r="D87" s="30">
        <v>3.16</v>
      </c>
      <c r="E87" s="30">
        <v>3.26</v>
      </c>
      <c r="F87" s="30">
        <v>11.3</v>
      </c>
      <c r="G87" s="14">
        <v>86.72</v>
      </c>
      <c r="H87" s="15" t="s">
        <v>20</v>
      </c>
    </row>
    <row r="88" spans="1:8" x14ac:dyDescent="0.2">
      <c r="A88" s="122"/>
      <c r="B88" s="13" t="s">
        <v>127</v>
      </c>
      <c r="C88" s="23" t="s">
        <v>16</v>
      </c>
      <c r="D88" s="30">
        <v>5.45</v>
      </c>
      <c r="E88" s="30">
        <v>6.11</v>
      </c>
      <c r="F88" s="30">
        <v>22.23</v>
      </c>
      <c r="G88" s="14">
        <v>165.6</v>
      </c>
      <c r="H88" s="15" t="s">
        <v>126</v>
      </c>
    </row>
    <row r="89" spans="1:8" x14ac:dyDescent="0.2">
      <c r="A89" s="122"/>
      <c r="B89" s="13" t="s">
        <v>69</v>
      </c>
      <c r="C89" s="23" t="s">
        <v>70</v>
      </c>
      <c r="D89" s="30">
        <v>3.19</v>
      </c>
      <c r="E89" s="30">
        <v>1.61</v>
      </c>
      <c r="F89" s="30">
        <v>10.15</v>
      </c>
      <c r="G89" s="14">
        <v>69.23</v>
      </c>
      <c r="H89" s="15" t="s">
        <v>68</v>
      </c>
    </row>
    <row r="90" spans="1:8" x14ac:dyDescent="0.2">
      <c r="A90" s="122"/>
      <c r="B90" s="13" t="s">
        <v>74</v>
      </c>
      <c r="C90" s="23" t="s">
        <v>19</v>
      </c>
      <c r="D90" s="30">
        <v>5.0999999999999996</v>
      </c>
      <c r="E90" s="30">
        <v>4.5999999999999996</v>
      </c>
      <c r="F90" s="30">
        <v>0.3</v>
      </c>
      <c r="G90" s="14">
        <v>63</v>
      </c>
      <c r="H90" s="15" t="s">
        <v>73</v>
      </c>
    </row>
    <row r="91" spans="1:8" s="6" customFormat="1" x14ac:dyDescent="0.2">
      <c r="A91" s="122" t="s">
        <v>23</v>
      </c>
      <c r="B91" s="123"/>
      <c r="C91" s="24">
        <v>420</v>
      </c>
      <c r="D91" s="31">
        <v>16.899999999999999</v>
      </c>
      <c r="E91" s="31">
        <v>15.58</v>
      </c>
      <c r="F91" s="31">
        <v>43.98</v>
      </c>
      <c r="G91" s="16">
        <v>384.55</v>
      </c>
      <c r="H91" s="17"/>
    </row>
    <row r="92" spans="1:8" x14ac:dyDescent="0.2">
      <c r="A92" s="18" t="s">
        <v>24</v>
      </c>
      <c r="B92" s="13" t="s">
        <v>76</v>
      </c>
      <c r="C92" s="23" t="s">
        <v>16</v>
      </c>
      <c r="D92" s="30">
        <v>7.5</v>
      </c>
      <c r="E92" s="30">
        <v>4.8</v>
      </c>
      <c r="F92" s="30">
        <v>12.75</v>
      </c>
      <c r="G92" s="14">
        <v>130.5</v>
      </c>
      <c r="H92" s="15" t="s">
        <v>75</v>
      </c>
    </row>
    <row r="93" spans="1:8" s="6" customFormat="1" x14ac:dyDescent="0.2">
      <c r="A93" s="122" t="s">
        <v>28</v>
      </c>
      <c r="B93" s="123"/>
      <c r="C93" s="24">
        <v>150</v>
      </c>
      <c r="D93" s="31">
        <v>7.5</v>
      </c>
      <c r="E93" s="31">
        <v>4.8</v>
      </c>
      <c r="F93" s="31">
        <v>12.75</v>
      </c>
      <c r="G93" s="16">
        <v>130.5</v>
      </c>
      <c r="H93" s="17"/>
    </row>
    <row r="94" spans="1:8" x14ac:dyDescent="0.2">
      <c r="A94" s="122" t="s">
        <v>29</v>
      </c>
      <c r="B94" s="13" t="s">
        <v>129</v>
      </c>
      <c r="C94" s="23" t="s">
        <v>27</v>
      </c>
      <c r="D94" s="30">
        <v>1.26</v>
      </c>
      <c r="E94" s="30">
        <v>3.58</v>
      </c>
      <c r="F94" s="30">
        <v>5.6</v>
      </c>
      <c r="G94" s="14">
        <v>59.76</v>
      </c>
      <c r="H94" s="15" t="s">
        <v>128</v>
      </c>
    </row>
    <row r="95" spans="1:8" x14ac:dyDescent="0.2">
      <c r="A95" s="122"/>
      <c r="B95" s="13" t="s">
        <v>131</v>
      </c>
      <c r="C95" s="23" t="s">
        <v>16</v>
      </c>
      <c r="D95" s="30">
        <v>3.26</v>
      </c>
      <c r="E95" s="30">
        <v>5.37</v>
      </c>
      <c r="F95" s="30">
        <v>21.71</v>
      </c>
      <c r="G95" s="14">
        <v>148.72999999999999</v>
      </c>
      <c r="H95" s="15" t="s">
        <v>130</v>
      </c>
    </row>
    <row r="96" spans="1:8" x14ac:dyDescent="0.2">
      <c r="A96" s="122"/>
      <c r="B96" s="13" t="s">
        <v>133</v>
      </c>
      <c r="C96" s="23" t="s">
        <v>34</v>
      </c>
      <c r="D96" s="30">
        <v>0.52</v>
      </c>
      <c r="E96" s="30">
        <v>7.0000000000000007E-2</v>
      </c>
      <c r="F96" s="30">
        <v>1.1100000000000001</v>
      </c>
      <c r="G96" s="14">
        <v>8.4499999999999993</v>
      </c>
      <c r="H96" s="15" t="s">
        <v>132</v>
      </c>
    </row>
    <row r="97" spans="1:8" x14ac:dyDescent="0.2">
      <c r="A97" s="122"/>
      <c r="B97" s="13" t="s">
        <v>135</v>
      </c>
      <c r="C97" s="23" t="s">
        <v>136</v>
      </c>
      <c r="D97" s="30">
        <v>10.81</v>
      </c>
      <c r="E97" s="30">
        <v>3.41</v>
      </c>
      <c r="F97" s="30">
        <v>5.2</v>
      </c>
      <c r="G97" s="14">
        <v>93.94</v>
      </c>
      <c r="H97" s="15" t="s">
        <v>134</v>
      </c>
    </row>
    <row r="98" spans="1:8" x14ac:dyDescent="0.2">
      <c r="A98" s="122"/>
      <c r="B98" s="13" t="s">
        <v>41</v>
      </c>
      <c r="C98" s="23" t="s">
        <v>42</v>
      </c>
      <c r="D98" s="30">
        <v>3.3</v>
      </c>
      <c r="E98" s="30">
        <v>0.6</v>
      </c>
      <c r="F98" s="30">
        <v>16.7</v>
      </c>
      <c r="G98" s="14">
        <v>87</v>
      </c>
      <c r="H98" s="15" t="s">
        <v>40</v>
      </c>
    </row>
    <row r="99" spans="1:8" x14ac:dyDescent="0.2">
      <c r="A99" s="122"/>
      <c r="B99" s="13" t="s">
        <v>44</v>
      </c>
      <c r="C99" s="23" t="s">
        <v>45</v>
      </c>
      <c r="D99" s="30">
        <v>1.26</v>
      </c>
      <c r="E99" s="30">
        <v>0.16</v>
      </c>
      <c r="F99" s="30">
        <v>7.73</v>
      </c>
      <c r="G99" s="14">
        <v>34.18</v>
      </c>
      <c r="H99" s="15" t="s">
        <v>43</v>
      </c>
    </row>
    <row r="100" spans="1:8" x14ac:dyDescent="0.2">
      <c r="A100" s="122"/>
      <c r="B100" s="13" t="s">
        <v>47</v>
      </c>
      <c r="C100" s="23" t="s">
        <v>48</v>
      </c>
      <c r="D100" s="30">
        <v>0</v>
      </c>
      <c r="E100" s="30">
        <v>0</v>
      </c>
      <c r="F100" s="30">
        <v>0</v>
      </c>
      <c r="G100" s="14">
        <v>0</v>
      </c>
      <c r="H100" s="15" t="s">
        <v>46</v>
      </c>
    </row>
    <row r="101" spans="1:8" x14ac:dyDescent="0.2">
      <c r="A101" s="122"/>
      <c r="B101" s="13" t="s">
        <v>138</v>
      </c>
      <c r="C101" s="23" t="s">
        <v>22</v>
      </c>
      <c r="D101" s="30">
        <v>0.6</v>
      </c>
      <c r="E101" s="30">
        <v>0.1</v>
      </c>
      <c r="F101" s="30">
        <v>31.7</v>
      </c>
      <c r="G101" s="14">
        <v>131</v>
      </c>
      <c r="H101" s="15" t="s">
        <v>137</v>
      </c>
    </row>
    <row r="102" spans="1:8" s="6" customFormat="1" x14ac:dyDescent="0.2">
      <c r="A102" s="122" t="s">
        <v>51</v>
      </c>
      <c r="B102" s="123"/>
      <c r="C102" s="24">
        <v>744</v>
      </c>
      <c r="D102" s="31">
        <v>21.01</v>
      </c>
      <c r="E102" s="31">
        <v>13.29</v>
      </c>
      <c r="F102" s="31">
        <v>89.750000000000014</v>
      </c>
      <c r="G102" s="16">
        <v>563.05999999999995</v>
      </c>
      <c r="H102" s="17"/>
    </row>
    <row r="103" spans="1:8" x14ac:dyDescent="0.2">
      <c r="A103" s="129" t="s">
        <v>52</v>
      </c>
      <c r="B103" s="13" t="s">
        <v>140</v>
      </c>
      <c r="C103" s="23">
        <v>150</v>
      </c>
      <c r="D103" s="30">
        <v>26.54</v>
      </c>
      <c r="E103" s="30">
        <v>16.32</v>
      </c>
      <c r="F103" s="30">
        <v>18.420000000000002</v>
      </c>
      <c r="G103" s="14">
        <v>324.58</v>
      </c>
      <c r="H103" s="15" t="s">
        <v>139</v>
      </c>
    </row>
    <row r="104" spans="1:8" x14ac:dyDescent="0.2">
      <c r="A104" s="130"/>
      <c r="B104" s="13" t="s">
        <v>142</v>
      </c>
      <c r="C104" s="23" t="s">
        <v>30</v>
      </c>
      <c r="D104" s="30">
        <v>3.43</v>
      </c>
      <c r="E104" s="30">
        <v>6.51</v>
      </c>
      <c r="F104" s="30">
        <v>5.18</v>
      </c>
      <c r="G104" s="14">
        <v>93.1</v>
      </c>
      <c r="H104" s="15" t="s">
        <v>141</v>
      </c>
    </row>
    <row r="105" spans="1:8" x14ac:dyDescent="0.2">
      <c r="A105" s="130"/>
      <c r="B105" s="13" t="s">
        <v>144</v>
      </c>
      <c r="C105" s="23" t="s">
        <v>114</v>
      </c>
      <c r="D105" s="30">
        <v>12.58</v>
      </c>
      <c r="E105" s="30">
        <v>14.01</v>
      </c>
      <c r="F105" s="30">
        <v>29.38</v>
      </c>
      <c r="G105" s="14">
        <v>296.48</v>
      </c>
      <c r="H105" s="15" t="s">
        <v>143</v>
      </c>
    </row>
    <row r="106" spans="1:8" x14ac:dyDescent="0.2">
      <c r="A106" s="130"/>
      <c r="B106" s="13" t="s">
        <v>146</v>
      </c>
      <c r="C106" s="23" t="s">
        <v>22</v>
      </c>
      <c r="D106" s="30">
        <v>0.16</v>
      </c>
      <c r="E106" s="30">
        <v>0</v>
      </c>
      <c r="F106" s="30">
        <v>7.22</v>
      </c>
      <c r="G106" s="14">
        <v>29.88</v>
      </c>
      <c r="H106" s="15" t="s">
        <v>145</v>
      </c>
    </row>
    <row r="107" spans="1:8" x14ac:dyDescent="0.2">
      <c r="A107" s="130"/>
      <c r="B107" s="13" t="s">
        <v>89</v>
      </c>
      <c r="C107" s="23" t="s">
        <v>90</v>
      </c>
      <c r="D107" s="30">
        <v>0.4</v>
      </c>
      <c r="E107" s="30">
        <v>0.3</v>
      </c>
      <c r="F107" s="30">
        <v>10.3</v>
      </c>
      <c r="G107" s="14">
        <v>47</v>
      </c>
      <c r="H107" s="15" t="s">
        <v>88</v>
      </c>
    </row>
    <row r="108" spans="1:8" x14ac:dyDescent="0.2">
      <c r="A108" s="131"/>
      <c r="B108" s="13" t="s">
        <v>59</v>
      </c>
      <c r="C108" s="23" t="s">
        <v>60</v>
      </c>
      <c r="D108" s="30">
        <v>1.98</v>
      </c>
      <c r="E108" s="30">
        <v>0.25</v>
      </c>
      <c r="F108" s="30">
        <v>12.07</v>
      </c>
      <c r="G108" s="14">
        <v>53.4</v>
      </c>
      <c r="H108" s="15" t="s">
        <v>43</v>
      </c>
    </row>
    <row r="109" spans="1:8" s="6" customFormat="1" x14ac:dyDescent="0.2">
      <c r="A109" s="122" t="s">
        <v>63</v>
      </c>
      <c r="B109" s="123"/>
      <c r="C109" s="24">
        <v>725</v>
      </c>
      <c r="D109" s="31">
        <v>45.089999999999989</v>
      </c>
      <c r="E109" s="31">
        <v>37.389999999999993</v>
      </c>
      <c r="F109" s="31">
        <v>82.57</v>
      </c>
      <c r="G109" s="16">
        <v>844.43999999999994</v>
      </c>
      <c r="H109" s="17"/>
    </row>
    <row r="110" spans="1:8" s="6" customFormat="1" ht="13.5" thickBot="1" x14ac:dyDescent="0.25">
      <c r="A110" s="127" t="s">
        <v>64</v>
      </c>
      <c r="B110" s="128"/>
      <c r="C110" s="25">
        <v>2039</v>
      </c>
      <c r="D110" s="32">
        <v>90.5</v>
      </c>
      <c r="E110" s="32">
        <v>71.06</v>
      </c>
      <c r="F110" s="32">
        <v>229.04999999999998</v>
      </c>
      <c r="G110" s="21">
        <v>1922.5500000000002</v>
      </c>
      <c r="H110" s="22"/>
    </row>
    <row r="111" spans="1:8" s="6" customFormat="1" x14ac:dyDescent="0.2">
      <c r="A111" s="120" t="s">
        <v>147</v>
      </c>
      <c r="B111" s="121"/>
      <c r="C111" s="121"/>
      <c r="D111" s="121"/>
      <c r="E111" s="121"/>
      <c r="F111" s="121"/>
      <c r="G111" s="121"/>
      <c r="H111" s="132"/>
    </row>
    <row r="112" spans="1:8" x14ac:dyDescent="0.2">
      <c r="A112" s="122" t="s">
        <v>13</v>
      </c>
      <c r="B112" s="13" t="s">
        <v>18</v>
      </c>
      <c r="C112" s="23" t="s">
        <v>19</v>
      </c>
      <c r="D112" s="30">
        <v>2.6</v>
      </c>
      <c r="E112" s="30">
        <v>5.13</v>
      </c>
      <c r="F112" s="30">
        <v>15.67</v>
      </c>
      <c r="G112" s="14">
        <v>120.67</v>
      </c>
      <c r="H112" s="15" t="s">
        <v>17</v>
      </c>
    </row>
    <row r="113" spans="1:8" x14ac:dyDescent="0.2">
      <c r="A113" s="122"/>
      <c r="B113" s="13" t="s">
        <v>148</v>
      </c>
      <c r="C113" s="23" t="s">
        <v>124</v>
      </c>
      <c r="D113" s="30">
        <v>14.43</v>
      </c>
      <c r="E113" s="30">
        <v>20.27</v>
      </c>
      <c r="F113" s="30">
        <v>3.78</v>
      </c>
      <c r="G113" s="14">
        <v>255.81</v>
      </c>
      <c r="H113" s="15" t="s">
        <v>25</v>
      </c>
    </row>
    <row r="114" spans="1:8" x14ac:dyDescent="0.2">
      <c r="A114" s="122"/>
      <c r="B114" s="13" t="s">
        <v>150</v>
      </c>
      <c r="C114" s="23">
        <v>65</v>
      </c>
      <c r="D114" s="30">
        <v>2.2000000000000002</v>
      </c>
      <c r="E114" s="30">
        <v>1.43</v>
      </c>
      <c r="F114" s="30">
        <v>4.59</v>
      </c>
      <c r="G114" s="14">
        <v>39.89</v>
      </c>
      <c r="H114" s="15" t="s">
        <v>149</v>
      </c>
    </row>
    <row r="115" spans="1:8" x14ac:dyDescent="0.2">
      <c r="A115" s="122"/>
      <c r="B115" s="13" t="s">
        <v>72</v>
      </c>
      <c r="C115" s="23" t="s">
        <v>22</v>
      </c>
      <c r="D115" s="30">
        <v>3.48</v>
      </c>
      <c r="E115" s="30">
        <v>3.56</v>
      </c>
      <c r="F115" s="30">
        <v>14.26</v>
      </c>
      <c r="G115" s="14">
        <v>102.34</v>
      </c>
      <c r="H115" s="15" t="s">
        <v>71</v>
      </c>
    </row>
    <row r="116" spans="1:8" s="6" customFormat="1" x14ac:dyDescent="0.2">
      <c r="A116" s="122" t="s">
        <v>23</v>
      </c>
      <c r="B116" s="123"/>
      <c r="C116" s="24">
        <v>470</v>
      </c>
      <c r="D116" s="31">
        <v>22.71</v>
      </c>
      <c r="E116" s="31">
        <v>30.389999999999997</v>
      </c>
      <c r="F116" s="31">
        <v>38.299999999999997</v>
      </c>
      <c r="G116" s="16">
        <v>518.71</v>
      </c>
      <c r="H116" s="17"/>
    </row>
    <row r="117" spans="1:8" x14ac:dyDescent="0.2">
      <c r="A117" s="122" t="s">
        <v>24</v>
      </c>
      <c r="B117" s="13" t="s">
        <v>62</v>
      </c>
      <c r="C117" s="23" t="s">
        <v>27</v>
      </c>
      <c r="D117" s="30">
        <v>5.22</v>
      </c>
      <c r="E117" s="30">
        <v>5.76</v>
      </c>
      <c r="F117" s="30">
        <v>8.4600000000000009</v>
      </c>
      <c r="G117" s="14">
        <v>108</v>
      </c>
      <c r="H117" s="15" t="s">
        <v>61</v>
      </c>
    </row>
    <row r="118" spans="1:8" x14ac:dyDescent="0.2">
      <c r="A118" s="122"/>
      <c r="B118" s="13" t="s">
        <v>152</v>
      </c>
      <c r="C118" s="23" t="s">
        <v>70</v>
      </c>
      <c r="D118" s="30">
        <v>1.77</v>
      </c>
      <c r="E118" s="30">
        <v>1.41</v>
      </c>
      <c r="F118" s="30">
        <v>22.5</v>
      </c>
      <c r="G118" s="14">
        <v>109.8</v>
      </c>
      <c r="H118" s="15" t="s">
        <v>151</v>
      </c>
    </row>
    <row r="119" spans="1:8" s="6" customFormat="1" x14ac:dyDescent="0.2">
      <c r="A119" s="122" t="s">
        <v>28</v>
      </c>
      <c r="B119" s="123"/>
      <c r="C119" s="24">
        <v>210</v>
      </c>
      <c r="D119" s="31">
        <v>6.99</v>
      </c>
      <c r="E119" s="31">
        <v>7.17</v>
      </c>
      <c r="F119" s="31">
        <v>30.96</v>
      </c>
      <c r="G119" s="16">
        <v>217.8</v>
      </c>
      <c r="H119" s="17"/>
    </row>
    <row r="120" spans="1:8" x14ac:dyDescent="0.2">
      <c r="A120" s="122" t="s">
        <v>29</v>
      </c>
      <c r="B120" s="13" t="s">
        <v>154</v>
      </c>
      <c r="C120" s="23" t="s">
        <v>34</v>
      </c>
      <c r="D120" s="30">
        <v>1.04</v>
      </c>
      <c r="E120" s="30">
        <v>6.57</v>
      </c>
      <c r="F120" s="30">
        <v>1.95</v>
      </c>
      <c r="G120" s="14">
        <v>70.849999999999994</v>
      </c>
      <c r="H120" s="15" t="s">
        <v>153</v>
      </c>
    </row>
    <row r="121" spans="1:8" x14ac:dyDescent="0.2">
      <c r="A121" s="122"/>
      <c r="B121" s="13" t="s">
        <v>156</v>
      </c>
      <c r="C121" s="23" t="s">
        <v>27</v>
      </c>
      <c r="D121" s="30">
        <v>12.58</v>
      </c>
      <c r="E121" s="30">
        <v>5.29</v>
      </c>
      <c r="F121" s="30">
        <v>16.47</v>
      </c>
      <c r="G121" s="14">
        <v>162.32</v>
      </c>
      <c r="H121" s="15" t="s">
        <v>155</v>
      </c>
    </row>
    <row r="122" spans="1:8" x14ac:dyDescent="0.2">
      <c r="A122" s="122"/>
      <c r="B122" s="13" t="s">
        <v>44</v>
      </c>
      <c r="C122" s="23" t="s">
        <v>45</v>
      </c>
      <c r="D122" s="30">
        <v>1.26</v>
      </c>
      <c r="E122" s="30">
        <v>0.16</v>
      </c>
      <c r="F122" s="30">
        <v>7.73</v>
      </c>
      <c r="G122" s="14">
        <v>34.18</v>
      </c>
      <c r="H122" s="15" t="s">
        <v>43</v>
      </c>
    </row>
    <row r="123" spans="1:8" x14ac:dyDescent="0.2">
      <c r="A123" s="122"/>
      <c r="B123" s="13" t="s">
        <v>41</v>
      </c>
      <c r="C123" s="23" t="s">
        <v>42</v>
      </c>
      <c r="D123" s="30">
        <v>3.3</v>
      </c>
      <c r="E123" s="30">
        <v>0.6</v>
      </c>
      <c r="F123" s="30">
        <v>16.7</v>
      </c>
      <c r="G123" s="14">
        <v>87</v>
      </c>
      <c r="H123" s="15" t="s">
        <v>40</v>
      </c>
    </row>
    <row r="124" spans="1:8" x14ac:dyDescent="0.2">
      <c r="A124" s="122"/>
      <c r="B124" s="13" t="s">
        <v>47</v>
      </c>
      <c r="C124" s="23" t="s">
        <v>48</v>
      </c>
      <c r="D124" s="30">
        <v>0</v>
      </c>
      <c r="E124" s="30">
        <v>0</v>
      </c>
      <c r="F124" s="30">
        <v>0</v>
      </c>
      <c r="G124" s="14">
        <v>0</v>
      </c>
      <c r="H124" s="15" t="s">
        <v>46</v>
      </c>
    </row>
    <row r="125" spans="1:8" x14ac:dyDescent="0.2">
      <c r="A125" s="122"/>
      <c r="B125" s="13" t="s">
        <v>158</v>
      </c>
      <c r="C125" s="23" t="s">
        <v>136</v>
      </c>
      <c r="D125" s="30">
        <v>15.36</v>
      </c>
      <c r="E125" s="30">
        <v>3.42</v>
      </c>
      <c r="F125" s="30">
        <v>10.78</v>
      </c>
      <c r="G125" s="14">
        <v>134.82</v>
      </c>
      <c r="H125" s="15" t="s">
        <v>157</v>
      </c>
    </row>
    <row r="126" spans="1:8" x14ac:dyDescent="0.2">
      <c r="A126" s="122"/>
      <c r="B126" s="13" t="s">
        <v>108</v>
      </c>
      <c r="C126" s="23" t="s">
        <v>70</v>
      </c>
      <c r="D126" s="30">
        <v>0.32</v>
      </c>
      <c r="E126" s="30">
        <v>1.1200000000000001</v>
      </c>
      <c r="F126" s="30">
        <v>2.08</v>
      </c>
      <c r="G126" s="14">
        <v>19.68</v>
      </c>
      <c r="H126" s="15" t="s">
        <v>107</v>
      </c>
    </row>
    <row r="127" spans="1:8" x14ac:dyDescent="0.2">
      <c r="A127" s="122"/>
      <c r="B127" s="13" t="s">
        <v>96</v>
      </c>
      <c r="C127" s="23" t="s">
        <v>97</v>
      </c>
      <c r="D127" s="30">
        <v>3.3</v>
      </c>
      <c r="E127" s="30">
        <v>8.58</v>
      </c>
      <c r="F127" s="30">
        <v>25.33</v>
      </c>
      <c r="G127" s="14">
        <v>191.4</v>
      </c>
      <c r="H127" s="15" t="s">
        <v>95</v>
      </c>
    </row>
    <row r="128" spans="1:8" x14ac:dyDescent="0.2">
      <c r="A128" s="122"/>
      <c r="B128" s="13" t="s">
        <v>116</v>
      </c>
      <c r="C128" s="23" t="s">
        <v>27</v>
      </c>
      <c r="D128" s="30">
        <v>0.27</v>
      </c>
      <c r="E128" s="30">
        <v>0.18</v>
      </c>
      <c r="F128" s="30">
        <v>22.59</v>
      </c>
      <c r="G128" s="14">
        <v>92.7</v>
      </c>
      <c r="H128" s="15" t="s">
        <v>115</v>
      </c>
    </row>
    <row r="129" spans="1:8" s="6" customFormat="1" x14ac:dyDescent="0.2">
      <c r="A129" s="122" t="s">
        <v>51</v>
      </c>
      <c r="B129" s="123"/>
      <c r="C129" s="24">
        <v>769</v>
      </c>
      <c r="D129" s="31">
        <v>37.43</v>
      </c>
      <c r="E129" s="31">
        <v>25.92</v>
      </c>
      <c r="F129" s="31">
        <v>103.63</v>
      </c>
      <c r="G129" s="16">
        <v>792.95</v>
      </c>
      <c r="H129" s="17"/>
    </row>
    <row r="130" spans="1:8" x14ac:dyDescent="0.2">
      <c r="A130" s="129" t="s">
        <v>52</v>
      </c>
      <c r="B130" s="13" t="s">
        <v>160</v>
      </c>
      <c r="C130" s="23">
        <v>50</v>
      </c>
      <c r="D130" s="30">
        <v>5.95</v>
      </c>
      <c r="E130" s="30">
        <v>1.41</v>
      </c>
      <c r="F130" s="30">
        <v>34.729999999999997</v>
      </c>
      <c r="G130" s="14">
        <v>175.35</v>
      </c>
      <c r="H130" s="15" t="s">
        <v>159</v>
      </c>
    </row>
    <row r="131" spans="1:8" x14ac:dyDescent="0.2">
      <c r="A131" s="130"/>
      <c r="B131" s="13" t="s">
        <v>162</v>
      </c>
      <c r="C131" s="23" t="s">
        <v>136</v>
      </c>
      <c r="D131" s="30">
        <v>11.12</v>
      </c>
      <c r="E131" s="30">
        <v>1.68</v>
      </c>
      <c r="F131" s="30">
        <v>7.68</v>
      </c>
      <c r="G131" s="14">
        <v>90.4</v>
      </c>
      <c r="H131" s="15" t="s">
        <v>161</v>
      </c>
    </row>
    <row r="132" spans="1:8" x14ac:dyDescent="0.2">
      <c r="A132" s="130"/>
      <c r="B132" s="13" t="s">
        <v>164</v>
      </c>
      <c r="C132" s="23" t="s">
        <v>114</v>
      </c>
      <c r="D132" s="30">
        <v>3.86</v>
      </c>
      <c r="E132" s="30">
        <v>6.46</v>
      </c>
      <c r="F132" s="30">
        <v>15.86</v>
      </c>
      <c r="G132" s="14">
        <v>140.54</v>
      </c>
      <c r="H132" s="15" t="s">
        <v>163</v>
      </c>
    </row>
    <row r="133" spans="1:8" x14ac:dyDescent="0.2">
      <c r="A133" s="130"/>
      <c r="B133" s="13" t="s">
        <v>26</v>
      </c>
      <c r="C133" s="23" t="s">
        <v>27</v>
      </c>
      <c r="D133" s="30">
        <v>0.13</v>
      </c>
      <c r="E133" s="30">
        <v>0.13</v>
      </c>
      <c r="F133" s="30">
        <v>11.99</v>
      </c>
      <c r="G133" s="14">
        <v>48.49</v>
      </c>
      <c r="H133" s="15" t="s">
        <v>25</v>
      </c>
    </row>
    <row r="134" spans="1:8" x14ac:dyDescent="0.2">
      <c r="A134" s="131"/>
      <c r="B134" s="13" t="s">
        <v>59</v>
      </c>
      <c r="C134" s="23" t="s">
        <v>60</v>
      </c>
      <c r="D134" s="30">
        <v>1.98</v>
      </c>
      <c r="E134" s="30">
        <v>0.25</v>
      </c>
      <c r="F134" s="30">
        <v>12.07</v>
      </c>
      <c r="G134" s="14">
        <v>53.4</v>
      </c>
      <c r="H134" s="15" t="s">
        <v>43</v>
      </c>
    </row>
    <row r="135" spans="1:8" s="6" customFormat="1" x14ac:dyDescent="0.2">
      <c r="A135" s="122" t="s">
        <v>63</v>
      </c>
      <c r="B135" s="123"/>
      <c r="C135" s="24">
        <v>515</v>
      </c>
      <c r="D135" s="31">
        <v>23.04</v>
      </c>
      <c r="E135" s="31">
        <v>9.9300000000000015</v>
      </c>
      <c r="F135" s="31">
        <v>82.329999999999984</v>
      </c>
      <c r="G135" s="16">
        <v>508.17999999999995</v>
      </c>
      <c r="H135" s="17"/>
    </row>
    <row r="136" spans="1:8" s="6" customFormat="1" ht="13.5" thickBot="1" x14ac:dyDescent="0.25">
      <c r="A136" s="127" t="s">
        <v>64</v>
      </c>
      <c r="B136" s="128"/>
      <c r="C136" s="25">
        <v>1964</v>
      </c>
      <c r="D136" s="32">
        <v>90.17</v>
      </c>
      <c r="E136" s="32">
        <v>73.409999999999982</v>
      </c>
      <c r="F136" s="32">
        <v>255.22000000000003</v>
      </c>
      <c r="G136" s="21">
        <v>2037.6400000000003</v>
      </c>
      <c r="H136" s="22"/>
    </row>
    <row r="137" spans="1:8" s="6" customFormat="1" x14ac:dyDescent="0.2">
      <c r="A137" s="120" t="s">
        <v>165</v>
      </c>
      <c r="B137" s="121"/>
      <c r="C137" s="121"/>
      <c r="D137" s="121"/>
      <c r="E137" s="121"/>
      <c r="F137" s="121"/>
      <c r="G137" s="121"/>
      <c r="H137" s="132"/>
    </row>
    <row r="138" spans="1:8" x14ac:dyDescent="0.2">
      <c r="A138" s="122" t="s">
        <v>13</v>
      </c>
      <c r="B138" s="13" t="s">
        <v>167</v>
      </c>
      <c r="C138" s="23" t="s">
        <v>124</v>
      </c>
      <c r="D138" s="30">
        <v>20.59</v>
      </c>
      <c r="E138" s="30">
        <v>20.8</v>
      </c>
      <c r="F138" s="30">
        <v>40.32</v>
      </c>
      <c r="G138" s="14">
        <v>430.93</v>
      </c>
      <c r="H138" s="15" t="s">
        <v>166</v>
      </c>
    </row>
    <row r="139" spans="1:8" x14ac:dyDescent="0.2">
      <c r="A139" s="122"/>
      <c r="B139" s="13" t="s">
        <v>168</v>
      </c>
      <c r="C139" s="23" t="s">
        <v>70</v>
      </c>
      <c r="D139" s="30">
        <v>0.75</v>
      </c>
      <c r="E139" s="30">
        <v>6</v>
      </c>
      <c r="F139" s="30">
        <v>1.02</v>
      </c>
      <c r="G139" s="14">
        <v>61.8</v>
      </c>
      <c r="H139" s="15" t="s">
        <v>81</v>
      </c>
    </row>
    <row r="140" spans="1:8" x14ac:dyDescent="0.2">
      <c r="A140" s="122"/>
      <c r="B140" s="13" t="s">
        <v>21</v>
      </c>
      <c r="C140" s="23" t="s">
        <v>22</v>
      </c>
      <c r="D140" s="30">
        <v>3.16</v>
      </c>
      <c r="E140" s="30">
        <v>3.26</v>
      </c>
      <c r="F140" s="30">
        <v>11.3</v>
      </c>
      <c r="G140" s="14">
        <v>86.72</v>
      </c>
      <c r="H140" s="15" t="s">
        <v>20</v>
      </c>
    </row>
    <row r="141" spans="1:8" x14ac:dyDescent="0.2">
      <c r="A141" s="122"/>
      <c r="B141" s="13" t="s">
        <v>69</v>
      </c>
      <c r="C141" s="23" t="s">
        <v>70</v>
      </c>
      <c r="D141" s="30">
        <v>3.19</v>
      </c>
      <c r="E141" s="30">
        <v>1.61</v>
      </c>
      <c r="F141" s="30">
        <v>10.15</v>
      </c>
      <c r="G141" s="14">
        <v>69.23</v>
      </c>
      <c r="H141" s="15" t="s">
        <v>68</v>
      </c>
    </row>
    <row r="142" spans="1:8" s="6" customFormat="1" x14ac:dyDescent="0.2">
      <c r="A142" s="122" t="s">
        <v>23</v>
      </c>
      <c r="B142" s="123"/>
      <c r="C142" s="24">
        <v>420</v>
      </c>
      <c r="D142" s="31">
        <v>27.69</v>
      </c>
      <c r="E142" s="31">
        <v>31.67</v>
      </c>
      <c r="F142" s="31">
        <v>62.79</v>
      </c>
      <c r="G142" s="16">
        <v>648.68000000000006</v>
      </c>
      <c r="H142" s="17"/>
    </row>
    <row r="143" spans="1:8" x14ac:dyDescent="0.2">
      <c r="A143" s="18" t="s">
        <v>24</v>
      </c>
      <c r="B143" s="13" t="s">
        <v>76</v>
      </c>
      <c r="C143" s="23" t="s">
        <v>16</v>
      </c>
      <c r="D143" s="30">
        <v>7.5</v>
      </c>
      <c r="E143" s="30">
        <v>4.8</v>
      </c>
      <c r="F143" s="30">
        <v>12.75</v>
      </c>
      <c r="G143" s="14">
        <v>130.5</v>
      </c>
      <c r="H143" s="15" t="s">
        <v>75</v>
      </c>
    </row>
    <row r="144" spans="1:8" s="6" customFormat="1" x14ac:dyDescent="0.2">
      <c r="A144" s="122" t="s">
        <v>28</v>
      </c>
      <c r="B144" s="123"/>
      <c r="C144" s="24">
        <v>150</v>
      </c>
      <c r="D144" s="31">
        <v>7.5</v>
      </c>
      <c r="E144" s="31">
        <v>4.8</v>
      </c>
      <c r="F144" s="31">
        <v>12.75</v>
      </c>
      <c r="G144" s="16">
        <v>130.5</v>
      </c>
      <c r="H144" s="17"/>
    </row>
    <row r="145" spans="1:8" x14ac:dyDescent="0.2">
      <c r="A145" s="122" t="s">
        <v>29</v>
      </c>
      <c r="B145" s="13" t="s">
        <v>170</v>
      </c>
      <c r="C145" s="23" t="s">
        <v>34</v>
      </c>
      <c r="D145" s="30">
        <v>0.57999999999999996</v>
      </c>
      <c r="E145" s="30">
        <v>3.31</v>
      </c>
      <c r="F145" s="30">
        <v>2.34</v>
      </c>
      <c r="G145" s="14">
        <v>41.6</v>
      </c>
      <c r="H145" s="15" t="s">
        <v>169</v>
      </c>
    </row>
    <row r="146" spans="1:8" ht="25.5" x14ac:dyDescent="0.2">
      <c r="A146" s="122"/>
      <c r="B146" s="13" t="s">
        <v>172</v>
      </c>
      <c r="C146" s="23" t="s">
        <v>27</v>
      </c>
      <c r="D146" s="30">
        <v>5.42</v>
      </c>
      <c r="E146" s="30">
        <v>3.91</v>
      </c>
      <c r="F146" s="30">
        <v>11.81</v>
      </c>
      <c r="G146" s="14">
        <v>104.15</v>
      </c>
      <c r="H146" s="15" t="s">
        <v>171</v>
      </c>
    </row>
    <row r="147" spans="1:8" ht="25.5" x14ac:dyDescent="0.2">
      <c r="A147" s="122"/>
      <c r="B147" s="13" t="s">
        <v>174</v>
      </c>
      <c r="C147" s="23" t="s">
        <v>16</v>
      </c>
      <c r="D147" s="30">
        <v>3.04</v>
      </c>
      <c r="E147" s="30">
        <v>4.38</v>
      </c>
      <c r="F147" s="30">
        <v>17.46</v>
      </c>
      <c r="G147" s="14">
        <v>122.04</v>
      </c>
      <c r="H147" s="15" t="s">
        <v>173</v>
      </c>
    </row>
    <row r="148" spans="1:8" x14ac:dyDescent="0.2">
      <c r="A148" s="122"/>
      <c r="B148" s="13" t="s">
        <v>41</v>
      </c>
      <c r="C148" s="23" t="s">
        <v>42</v>
      </c>
      <c r="D148" s="30">
        <v>3.3</v>
      </c>
      <c r="E148" s="30">
        <v>0.6</v>
      </c>
      <c r="F148" s="30">
        <v>16.7</v>
      </c>
      <c r="G148" s="14">
        <v>87</v>
      </c>
      <c r="H148" s="15" t="s">
        <v>40</v>
      </c>
    </row>
    <row r="149" spans="1:8" x14ac:dyDescent="0.2">
      <c r="A149" s="122"/>
      <c r="B149" s="13" t="s">
        <v>44</v>
      </c>
      <c r="C149" s="23" t="s">
        <v>45</v>
      </c>
      <c r="D149" s="30">
        <v>1.26</v>
      </c>
      <c r="E149" s="30">
        <v>0.16</v>
      </c>
      <c r="F149" s="30">
        <v>7.73</v>
      </c>
      <c r="G149" s="14">
        <v>34.18</v>
      </c>
      <c r="H149" s="15" t="s">
        <v>43</v>
      </c>
    </row>
    <row r="150" spans="1:8" x14ac:dyDescent="0.2">
      <c r="A150" s="122"/>
      <c r="B150" s="13" t="s">
        <v>47</v>
      </c>
      <c r="C150" s="23" t="s">
        <v>109</v>
      </c>
      <c r="D150" s="30">
        <v>0</v>
      </c>
      <c r="E150" s="30">
        <v>0</v>
      </c>
      <c r="F150" s="30">
        <v>0</v>
      </c>
      <c r="G150" s="14">
        <v>0</v>
      </c>
      <c r="H150" s="15" t="s">
        <v>68</v>
      </c>
    </row>
    <row r="151" spans="1:8" x14ac:dyDescent="0.2">
      <c r="A151" s="122"/>
      <c r="B151" s="13" t="s">
        <v>138</v>
      </c>
      <c r="C151" s="23" t="s">
        <v>22</v>
      </c>
      <c r="D151" s="30">
        <v>0.6</v>
      </c>
      <c r="E151" s="30">
        <v>0.1</v>
      </c>
      <c r="F151" s="30">
        <v>31.7</v>
      </c>
      <c r="G151" s="14">
        <v>131</v>
      </c>
      <c r="H151" s="15" t="s">
        <v>137</v>
      </c>
    </row>
    <row r="152" spans="1:8" x14ac:dyDescent="0.2">
      <c r="A152" s="122"/>
      <c r="B152" s="13" t="s">
        <v>176</v>
      </c>
      <c r="C152" s="23" t="s">
        <v>136</v>
      </c>
      <c r="D152" s="30">
        <v>12.6</v>
      </c>
      <c r="E152" s="30">
        <v>6.14</v>
      </c>
      <c r="F152" s="30">
        <v>2.54</v>
      </c>
      <c r="G152" s="14">
        <v>115.34</v>
      </c>
      <c r="H152" s="15" t="s">
        <v>175</v>
      </c>
    </row>
    <row r="153" spans="1:8" s="6" customFormat="1" x14ac:dyDescent="0.2">
      <c r="A153" s="122" t="s">
        <v>51</v>
      </c>
      <c r="B153" s="123"/>
      <c r="C153" s="24">
        <v>745</v>
      </c>
      <c r="D153" s="31">
        <v>26.799999999999997</v>
      </c>
      <c r="E153" s="31">
        <v>18.600000000000001</v>
      </c>
      <c r="F153" s="31">
        <v>90.280000000000015</v>
      </c>
      <c r="G153" s="16">
        <v>635.31000000000006</v>
      </c>
      <c r="H153" s="17"/>
    </row>
    <row r="154" spans="1:8" x14ac:dyDescent="0.2">
      <c r="A154" s="129" t="s">
        <v>52</v>
      </c>
      <c r="B154" s="13" t="s">
        <v>178</v>
      </c>
      <c r="C154" s="23" t="s">
        <v>30</v>
      </c>
      <c r="D154" s="30">
        <v>1.56</v>
      </c>
      <c r="E154" s="30">
        <v>1.1399999999999999</v>
      </c>
      <c r="F154" s="30">
        <v>7.86</v>
      </c>
      <c r="G154" s="14">
        <v>48.52</v>
      </c>
      <c r="H154" s="15" t="s">
        <v>177</v>
      </c>
    </row>
    <row r="155" spans="1:8" x14ac:dyDescent="0.2">
      <c r="A155" s="130"/>
      <c r="B155" s="13" t="s">
        <v>35</v>
      </c>
      <c r="C155" s="23" t="s">
        <v>36</v>
      </c>
      <c r="D155" s="30">
        <v>7.41</v>
      </c>
      <c r="E155" s="30">
        <v>6.27</v>
      </c>
      <c r="F155" s="30">
        <v>35.69</v>
      </c>
      <c r="G155" s="14">
        <v>234.44</v>
      </c>
      <c r="H155" s="15" t="s">
        <v>34</v>
      </c>
    </row>
    <row r="156" spans="1:8" x14ac:dyDescent="0.2">
      <c r="A156" s="130"/>
      <c r="B156" s="13" t="s">
        <v>180</v>
      </c>
      <c r="C156" s="23" t="s">
        <v>181</v>
      </c>
      <c r="D156" s="30">
        <v>11.35</v>
      </c>
      <c r="E156" s="30">
        <v>10.35</v>
      </c>
      <c r="F156" s="30">
        <v>1.8</v>
      </c>
      <c r="G156" s="14">
        <v>145.5</v>
      </c>
      <c r="H156" s="15" t="s">
        <v>179</v>
      </c>
    </row>
    <row r="157" spans="1:8" x14ac:dyDescent="0.2">
      <c r="A157" s="130"/>
      <c r="B157" s="13" t="s">
        <v>182</v>
      </c>
      <c r="C157" s="23" t="s">
        <v>19</v>
      </c>
      <c r="D157" s="30">
        <v>2.36</v>
      </c>
      <c r="E157" s="30">
        <v>1.88</v>
      </c>
      <c r="F157" s="30">
        <v>30</v>
      </c>
      <c r="G157" s="14">
        <v>146.4</v>
      </c>
      <c r="H157" s="15" t="s">
        <v>151</v>
      </c>
    </row>
    <row r="158" spans="1:8" x14ac:dyDescent="0.2">
      <c r="A158" s="130"/>
      <c r="B158" s="13" t="s">
        <v>89</v>
      </c>
      <c r="C158" s="23" t="s">
        <v>90</v>
      </c>
      <c r="D158" s="30">
        <v>0.4</v>
      </c>
      <c r="E158" s="30">
        <v>0.3</v>
      </c>
      <c r="F158" s="30">
        <v>10.3</v>
      </c>
      <c r="G158" s="14">
        <v>47</v>
      </c>
      <c r="H158" s="15" t="s">
        <v>88</v>
      </c>
    </row>
    <row r="159" spans="1:8" x14ac:dyDescent="0.2">
      <c r="A159" s="130"/>
      <c r="B159" s="13" t="s">
        <v>59</v>
      </c>
      <c r="C159" s="23" t="s">
        <v>60</v>
      </c>
      <c r="D159" s="30">
        <v>1.98</v>
      </c>
      <c r="E159" s="30">
        <v>0.25</v>
      </c>
      <c r="F159" s="30">
        <v>12.07</v>
      </c>
      <c r="G159" s="14">
        <v>53.4</v>
      </c>
      <c r="H159" s="15" t="s">
        <v>43</v>
      </c>
    </row>
    <row r="160" spans="1:8" x14ac:dyDescent="0.2">
      <c r="A160" s="131"/>
      <c r="B160" s="13" t="s">
        <v>50</v>
      </c>
      <c r="C160" s="23" t="s">
        <v>22</v>
      </c>
      <c r="D160" s="30">
        <v>1</v>
      </c>
      <c r="E160" s="30">
        <v>0.2</v>
      </c>
      <c r="F160" s="30">
        <v>20.2</v>
      </c>
      <c r="G160" s="14">
        <v>92</v>
      </c>
      <c r="H160" s="15" t="s">
        <v>49</v>
      </c>
    </row>
    <row r="161" spans="1:8" s="6" customFormat="1" x14ac:dyDescent="0.2">
      <c r="A161" s="122" t="s">
        <v>63</v>
      </c>
      <c r="B161" s="123"/>
      <c r="C161" s="24">
        <v>640</v>
      </c>
      <c r="D161" s="31">
        <v>26.06</v>
      </c>
      <c r="E161" s="31">
        <v>20.389999999999997</v>
      </c>
      <c r="F161" s="31">
        <v>117.92</v>
      </c>
      <c r="G161" s="16">
        <v>767.26</v>
      </c>
      <c r="H161" s="17"/>
    </row>
    <row r="162" spans="1:8" s="6" customFormat="1" ht="13.5" thickBot="1" x14ac:dyDescent="0.25">
      <c r="A162" s="127" t="s">
        <v>64</v>
      </c>
      <c r="B162" s="128"/>
      <c r="C162" s="25">
        <v>1955</v>
      </c>
      <c r="D162" s="32">
        <v>88.05</v>
      </c>
      <c r="E162" s="32">
        <v>75.459999999999994</v>
      </c>
      <c r="F162" s="32">
        <v>283.74</v>
      </c>
      <c r="G162" s="21">
        <v>2181.75</v>
      </c>
      <c r="H162" s="22"/>
    </row>
    <row r="163" spans="1:8" s="6" customFormat="1" x14ac:dyDescent="0.2">
      <c r="A163" s="120" t="s">
        <v>183</v>
      </c>
      <c r="B163" s="121"/>
      <c r="C163" s="121"/>
      <c r="D163" s="121"/>
      <c r="E163" s="121"/>
      <c r="F163" s="121"/>
      <c r="G163" s="121"/>
      <c r="H163" s="132"/>
    </row>
    <row r="164" spans="1:8" x14ac:dyDescent="0.2">
      <c r="A164" s="122" t="s">
        <v>13</v>
      </c>
      <c r="B164" s="13" t="s">
        <v>15</v>
      </c>
      <c r="C164" s="23" t="s">
        <v>16</v>
      </c>
      <c r="D164" s="30">
        <v>5.45</v>
      </c>
      <c r="E164" s="30">
        <v>6.21</v>
      </c>
      <c r="F164" s="30">
        <v>24.1</v>
      </c>
      <c r="G164" s="14">
        <v>173.98</v>
      </c>
      <c r="H164" s="15" t="s">
        <v>14</v>
      </c>
    </row>
    <row r="165" spans="1:8" ht="25.5" x14ac:dyDescent="0.2">
      <c r="A165" s="122"/>
      <c r="B165" s="13" t="s">
        <v>102</v>
      </c>
      <c r="C165" s="23" t="s">
        <v>22</v>
      </c>
      <c r="D165" s="30">
        <v>0.1</v>
      </c>
      <c r="E165" s="30">
        <v>0</v>
      </c>
      <c r="F165" s="30">
        <v>15</v>
      </c>
      <c r="G165" s="14">
        <v>60</v>
      </c>
      <c r="H165" s="15" t="s">
        <v>101</v>
      </c>
    </row>
    <row r="166" spans="1:8" x14ac:dyDescent="0.2">
      <c r="A166" s="122"/>
      <c r="B166" s="13" t="s">
        <v>69</v>
      </c>
      <c r="C166" s="23" t="s">
        <v>70</v>
      </c>
      <c r="D166" s="30">
        <v>3.19</v>
      </c>
      <c r="E166" s="30">
        <v>1.61</v>
      </c>
      <c r="F166" s="30">
        <v>10.15</v>
      </c>
      <c r="G166" s="14">
        <v>69.23</v>
      </c>
      <c r="H166" s="15" t="s">
        <v>68</v>
      </c>
    </row>
    <row r="167" spans="1:8" s="6" customFormat="1" x14ac:dyDescent="0.2">
      <c r="A167" s="122" t="s">
        <v>23</v>
      </c>
      <c r="B167" s="123"/>
      <c r="C167" s="24">
        <v>380</v>
      </c>
      <c r="D167" s="31">
        <v>8.74</v>
      </c>
      <c r="E167" s="31">
        <v>7.82</v>
      </c>
      <c r="F167" s="31">
        <v>49.25</v>
      </c>
      <c r="G167" s="16">
        <v>303.20999999999998</v>
      </c>
      <c r="H167" s="17"/>
    </row>
    <row r="168" spans="1:8" x14ac:dyDescent="0.2">
      <c r="A168" s="122" t="s">
        <v>24</v>
      </c>
      <c r="B168" s="13" t="s">
        <v>92</v>
      </c>
      <c r="C168" s="23" t="s">
        <v>19</v>
      </c>
      <c r="D168" s="30">
        <v>3</v>
      </c>
      <c r="E168" s="30">
        <v>3.92</v>
      </c>
      <c r="F168" s="30">
        <v>29.76</v>
      </c>
      <c r="G168" s="14">
        <v>166.8</v>
      </c>
      <c r="H168" s="15" t="s">
        <v>91</v>
      </c>
    </row>
    <row r="169" spans="1:8" x14ac:dyDescent="0.2">
      <c r="A169" s="122"/>
      <c r="B169" s="13" t="s">
        <v>184</v>
      </c>
      <c r="C169" s="23" t="s">
        <v>22</v>
      </c>
      <c r="D169" s="30">
        <v>5.8</v>
      </c>
      <c r="E169" s="30">
        <v>6.4</v>
      </c>
      <c r="F169" s="30">
        <v>9.4</v>
      </c>
      <c r="G169" s="14">
        <v>120</v>
      </c>
      <c r="H169" s="15" t="s">
        <v>61</v>
      </c>
    </row>
    <row r="170" spans="1:8" s="6" customFormat="1" x14ac:dyDescent="0.2">
      <c r="A170" s="122" t="s">
        <v>28</v>
      </c>
      <c r="B170" s="123"/>
      <c r="C170" s="24">
        <v>240</v>
      </c>
      <c r="D170" s="31">
        <v>8.8000000000000007</v>
      </c>
      <c r="E170" s="31">
        <v>10.32</v>
      </c>
      <c r="F170" s="31">
        <v>39.160000000000004</v>
      </c>
      <c r="G170" s="16">
        <v>286.8</v>
      </c>
      <c r="H170" s="17"/>
    </row>
    <row r="171" spans="1:8" x14ac:dyDescent="0.2">
      <c r="A171" s="122" t="s">
        <v>29</v>
      </c>
      <c r="B171" s="13" t="s">
        <v>186</v>
      </c>
      <c r="C171" s="23" t="s">
        <v>34</v>
      </c>
      <c r="D171" s="30">
        <v>0.84</v>
      </c>
      <c r="E171" s="30">
        <v>6.7</v>
      </c>
      <c r="F171" s="30">
        <v>4.6100000000000003</v>
      </c>
      <c r="G171" s="14">
        <v>82.55</v>
      </c>
      <c r="H171" s="15" t="s">
        <v>185</v>
      </c>
    </row>
    <row r="172" spans="1:8" x14ac:dyDescent="0.2">
      <c r="A172" s="122"/>
      <c r="B172" s="13" t="s">
        <v>118</v>
      </c>
      <c r="C172" s="23" t="s">
        <v>119</v>
      </c>
      <c r="D172" s="30">
        <v>16.25</v>
      </c>
      <c r="E172" s="30">
        <v>6.54</v>
      </c>
      <c r="F172" s="30">
        <v>10.71</v>
      </c>
      <c r="G172" s="14">
        <v>164.9</v>
      </c>
      <c r="H172" s="15" t="s">
        <v>117</v>
      </c>
    </row>
    <row r="173" spans="1:8" x14ac:dyDescent="0.2">
      <c r="A173" s="122"/>
      <c r="B173" s="13" t="s">
        <v>131</v>
      </c>
      <c r="C173" s="23" t="s">
        <v>16</v>
      </c>
      <c r="D173" s="30">
        <v>3.26</v>
      </c>
      <c r="E173" s="30">
        <v>5.37</v>
      </c>
      <c r="F173" s="30">
        <v>21.71</v>
      </c>
      <c r="G173" s="14">
        <v>148.72999999999999</v>
      </c>
      <c r="H173" s="15" t="s">
        <v>130</v>
      </c>
    </row>
    <row r="174" spans="1:8" x14ac:dyDescent="0.2">
      <c r="A174" s="122"/>
      <c r="B174" s="13" t="s">
        <v>44</v>
      </c>
      <c r="C174" s="23" t="s">
        <v>45</v>
      </c>
      <c r="D174" s="30">
        <v>1.26</v>
      </c>
      <c r="E174" s="30">
        <v>0.16</v>
      </c>
      <c r="F174" s="30">
        <v>7.73</v>
      </c>
      <c r="G174" s="14">
        <v>34.18</v>
      </c>
      <c r="H174" s="15" t="s">
        <v>43</v>
      </c>
    </row>
    <row r="175" spans="1:8" x14ac:dyDescent="0.2">
      <c r="A175" s="122"/>
      <c r="B175" s="13" t="s">
        <v>41</v>
      </c>
      <c r="C175" s="23" t="s">
        <v>42</v>
      </c>
      <c r="D175" s="30">
        <v>3.3</v>
      </c>
      <c r="E175" s="30">
        <v>0.6</v>
      </c>
      <c r="F175" s="30">
        <v>16.7</v>
      </c>
      <c r="G175" s="14">
        <v>87</v>
      </c>
      <c r="H175" s="15" t="s">
        <v>40</v>
      </c>
    </row>
    <row r="176" spans="1:8" x14ac:dyDescent="0.2">
      <c r="A176" s="122"/>
      <c r="B176" s="13" t="s">
        <v>47</v>
      </c>
      <c r="C176" s="23" t="s">
        <v>48</v>
      </c>
      <c r="D176" s="30">
        <v>0</v>
      </c>
      <c r="E176" s="30">
        <v>0</v>
      </c>
      <c r="F176" s="30">
        <v>0</v>
      </c>
      <c r="G176" s="14">
        <v>0</v>
      </c>
      <c r="H176" s="15" t="s">
        <v>46</v>
      </c>
    </row>
    <row r="177" spans="1:8" x14ac:dyDescent="0.2">
      <c r="A177" s="122"/>
      <c r="B177" s="13" t="s">
        <v>116</v>
      </c>
      <c r="C177" s="23" t="s">
        <v>27</v>
      </c>
      <c r="D177" s="30">
        <v>0.27</v>
      </c>
      <c r="E177" s="30">
        <v>0.18</v>
      </c>
      <c r="F177" s="30">
        <v>22.59</v>
      </c>
      <c r="G177" s="14">
        <v>92.7</v>
      </c>
      <c r="H177" s="15" t="s">
        <v>115</v>
      </c>
    </row>
    <row r="178" spans="1:8" x14ac:dyDescent="0.2">
      <c r="A178" s="122"/>
      <c r="B178" s="13" t="s">
        <v>188</v>
      </c>
      <c r="C178" s="23" t="s">
        <v>27</v>
      </c>
      <c r="D178" s="30">
        <v>9.9499999999999993</v>
      </c>
      <c r="E178" s="30">
        <v>6.75</v>
      </c>
      <c r="F178" s="30">
        <v>9.77</v>
      </c>
      <c r="G178" s="14">
        <v>140.06</v>
      </c>
      <c r="H178" s="15" t="s">
        <v>187</v>
      </c>
    </row>
    <row r="179" spans="1:8" s="6" customFormat="1" x14ac:dyDescent="0.2">
      <c r="A179" s="122" t="s">
        <v>51</v>
      </c>
      <c r="B179" s="123"/>
      <c r="C179" s="24">
        <v>729</v>
      </c>
      <c r="D179" s="31">
        <v>35.130000000000003</v>
      </c>
      <c r="E179" s="31">
        <v>26.3</v>
      </c>
      <c r="F179" s="31">
        <v>93.820000000000007</v>
      </c>
      <c r="G179" s="16">
        <v>750.11999999999989</v>
      </c>
      <c r="H179" s="17"/>
    </row>
    <row r="180" spans="1:8" x14ac:dyDescent="0.2">
      <c r="A180" s="129" t="s">
        <v>52</v>
      </c>
      <c r="B180" s="13" t="s">
        <v>190</v>
      </c>
      <c r="C180" s="23">
        <v>90</v>
      </c>
      <c r="D180" s="30">
        <v>5.9</v>
      </c>
      <c r="E180" s="30">
        <v>10.46</v>
      </c>
      <c r="F180" s="30">
        <v>36.94</v>
      </c>
      <c r="G180" s="14">
        <v>265.16000000000003</v>
      </c>
      <c r="H180" s="15" t="s">
        <v>189</v>
      </c>
    </row>
    <row r="181" spans="1:8" x14ac:dyDescent="0.2">
      <c r="A181" s="130"/>
      <c r="B181" s="13" t="s">
        <v>148</v>
      </c>
      <c r="C181" s="23" t="s">
        <v>124</v>
      </c>
      <c r="D181" s="30">
        <v>14.43</v>
      </c>
      <c r="E181" s="30">
        <v>20.27</v>
      </c>
      <c r="F181" s="30">
        <v>3.78</v>
      </c>
      <c r="G181" s="14">
        <v>255.81</v>
      </c>
      <c r="H181" s="15" t="s">
        <v>25</v>
      </c>
    </row>
    <row r="182" spans="1:8" x14ac:dyDescent="0.2">
      <c r="A182" s="130"/>
      <c r="B182" s="13" t="s">
        <v>150</v>
      </c>
      <c r="C182" s="23" t="s">
        <v>30</v>
      </c>
      <c r="D182" s="30">
        <v>2.2000000000000002</v>
      </c>
      <c r="E182" s="30">
        <v>1.43</v>
      </c>
      <c r="F182" s="30">
        <v>4.59</v>
      </c>
      <c r="G182" s="14">
        <v>39.89</v>
      </c>
      <c r="H182" s="15" t="s">
        <v>149</v>
      </c>
    </row>
    <row r="183" spans="1:8" x14ac:dyDescent="0.2">
      <c r="A183" s="130"/>
      <c r="B183" s="13" t="s">
        <v>26</v>
      </c>
      <c r="C183" s="23" t="s">
        <v>27</v>
      </c>
      <c r="D183" s="30">
        <v>0.13</v>
      </c>
      <c r="E183" s="30">
        <v>0.13</v>
      </c>
      <c r="F183" s="30">
        <v>11.99</v>
      </c>
      <c r="G183" s="14">
        <v>48.49</v>
      </c>
      <c r="H183" s="15" t="s">
        <v>25</v>
      </c>
    </row>
    <row r="184" spans="1:8" x14ac:dyDescent="0.2">
      <c r="A184" s="131"/>
      <c r="B184" s="13" t="s">
        <v>59</v>
      </c>
      <c r="C184" s="23" t="s">
        <v>60</v>
      </c>
      <c r="D184" s="30">
        <v>1.98</v>
      </c>
      <c r="E184" s="30">
        <v>0.25</v>
      </c>
      <c r="F184" s="30">
        <v>12.07</v>
      </c>
      <c r="G184" s="14">
        <v>53.4</v>
      </c>
      <c r="H184" s="15" t="s">
        <v>43</v>
      </c>
    </row>
    <row r="185" spans="1:8" s="6" customFormat="1" x14ac:dyDescent="0.2">
      <c r="A185" s="122" t="s">
        <v>63</v>
      </c>
      <c r="B185" s="123"/>
      <c r="C185" s="24">
        <v>525</v>
      </c>
      <c r="D185" s="31">
        <v>24.64</v>
      </c>
      <c r="E185" s="31">
        <v>32.54</v>
      </c>
      <c r="F185" s="31">
        <v>69.37</v>
      </c>
      <c r="G185" s="16">
        <v>662.75</v>
      </c>
      <c r="H185" s="17"/>
    </row>
    <row r="186" spans="1:8" s="6" customFormat="1" ht="13.5" thickBot="1" x14ac:dyDescent="0.25">
      <c r="A186" s="127" t="s">
        <v>64</v>
      </c>
      <c r="B186" s="128"/>
      <c r="C186" s="25">
        <v>1900</v>
      </c>
      <c r="D186" s="32">
        <v>78.569999999999993</v>
      </c>
      <c r="E186" s="32">
        <v>77.14</v>
      </c>
      <c r="F186" s="32">
        <v>259.33000000000004</v>
      </c>
      <c r="G186" s="21">
        <v>2037.0600000000002</v>
      </c>
      <c r="H186" s="22"/>
    </row>
    <row r="187" spans="1:8" s="6" customFormat="1" x14ac:dyDescent="0.2">
      <c r="A187" s="120" t="s">
        <v>191</v>
      </c>
      <c r="B187" s="121"/>
      <c r="C187" s="121"/>
      <c r="D187" s="121"/>
      <c r="E187" s="121"/>
      <c r="F187" s="121"/>
      <c r="G187" s="121"/>
      <c r="H187" s="132"/>
    </row>
    <row r="188" spans="1:8" x14ac:dyDescent="0.2">
      <c r="A188" s="122" t="s">
        <v>13</v>
      </c>
      <c r="B188" s="13" t="s">
        <v>18</v>
      </c>
      <c r="C188" s="23" t="s">
        <v>19</v>
      </c>
      <c r="D188" s="30">
        <v>2.6</v>
      </c>
      <c r="E188" s="30">
        <v>5.13</v>
      </c>
      <c r="F188" s="30">
        <v>15.67</v>
      </c>
      <c r="G188" s="14">
        <v>120.67</v>
      </c>
      <c r="H188" s="15" t="s">
        <v>17</v>
      </c>
    </row>
    <row r="189" spans="1:8" x14ac:dyDescent="0.2">
      <c r="A189" s="122"/>
      <c r="B189" s="13" t="s">
        <v>21</v>
      </c>
      <c r="C189" s="23" t="s">
        <v>22</v>
      </c>
      <c r="D189" s="30">
        <v>3.16</v>
      </c>
      <c r="E189" s="30">
        <v>3.26</v>
      </c>
      <c r="F189" s="30">
        <v>11.3</v>
      </c>
      <c r="G189" s="14">
        <v>86.72</v>
      </c>
      <c r="H189" s="15" t="s">
        <v>20</v>
      </c>
    </row>
    <row r="190" spans="1:8" x14ac:dyDescent="0.2">
      <c r="A190" s="122"/>
      <c r="B190" s="13" t="s">
        <v>74</v>
      </c>
      <c r="C190" s="23" t="s">
        <v>19</v>
      </c>
      <c r="D190" s="30">
        <v>5.0999999999999996</v>
      </c>
      <c r="E190" s="30">
        <v>4.5999999999999996</v>
      </c>
      <c r="F190" s="30">
        <v>0.3</v>
      </c>
      <c r="G190" s="14">
        <v>63</v>
      </c>
      <c r="H190" s="15" t="s">
        <v>73</v>
      </c>
    </row>
    <row r="191" spans="1:8" ht="25.5" x14ac:dyDescent="0.2">
      <c r="A191" s="122"/>
      <c r="B191" s="13" t="s">
        <v>67</v>
      </c>
      <c r="C191" s="23" t="s">
        <v>16</v>
      </c>
      <c r="D191" s="30">
        <v>4.5</v>
      </c>
      <c r="E191" s="30">
        <v>3.98</v>
      </c>
      <c r="F191" s="30">
        <v>23.03</v>
      </c>
      <c r="G191" s="14">
        <v>146.25</v>
      </c>
      <c r="H191" s="15" t="s">
        <v>66</v>
      </c>
    </row>
    <row r="192" spans="1:8" s="6" customFormat="1" x14ac:dyDescent="0.2">
      <c r="A192" s="122" t="s">
        <v>23</v>
      </c>
      <c r="B192" s="123"/>
      <c r="C192" s="24">
        <v>430</v>
      </c>
      <c r="D192" s="31">
        <v>15.36</v>
      </c>
      <c r="E192" s="31">
        <v>16.97</v>
      </c>
      <c r="F192" s="31">
        <v>50.3</v>
      </c>
      <c r="G192" s="16">
        <v>416.64</v>
      </c>
      <c r="H192" s="17"/>
    </row>
    <row r="193" spans="1:8" x14ac:dyDescent="0.2">
      <c r="A193" s="18" t="s">
        <v>24</v>
      </c>
      <c r="B193" s="13" t="s">
        <v>192</v>
      </c>
      <c r="C193" s="23" t="s">
        <v>16</v>
      </c>
      <c r="D193" s="30">
        <v>4.3499999999999996</v>
      </c>
      <c r="E193" s="30">
        <v>3.75</v>
      </c>
      <c r="F193" s="30">
        <v>6</v>
      </c>
      <c r="G193" s="14">
        <v>75</v>
      </c>
      <c r="H193" s="15" t="s">
        <v>103</v>
      </c>
    </row>
    <row r="194" spans="1:8" s="6" customFormat="1" x14ac:dyDescent="0.2">
      <c r="A194" s="122" t="s">
        <v>28</v>
      </c>
      <c r="B194" s="123"/>
      <c r="C194" s="24">
        <v>150</v>
      </c>
      <c r="D194" s="31">
        <v>4.3499999999999996</v>
      </c>
      <c r="E194" s="31">
        <v>3.75</v>
      </c>
      <c r="F194" s="31">
        <v>6</v>
      </c>
      <c r="G194" s="16">
        <v>75</v>
      </c>
      <c r="H194" s="17"/>
    </row>
    <row r="195" spans="1:8" x14ac:dyDescent="0.2">
      <c r="A195" s="122" t="s">
        <v>29</v>
      </c>
      <c r="B195" s="13" t="s">
        <v>194</v>
      </c>
      <c r="C195" s="23" t="s">
        <v>34</v>
      </c>
      <c r="D195" s="30">
        <v>2.0099999999999998</v>
      </c>
      <c r="E195" s="30">
        <v>4.49</v>
      </c>
      <c r="F195" s="30">
        <v>14.23</v>
      </c>
      <c r="G195" s="14">
        <v>105.3</v>
      </c>
      <c r="H195" s="15" t="s">
        <v>193</v>
      </c>
    </row>
    <row r="196" spans="1:8" x14ac:dyDescent="0.2">
      <c r="A196" s="122"/>
      <c r="B196" s="13" t="s">
        <v>82</v>
      </c>
      <c r="C196" s="23" t="s">
        <v>83</v>
      </c>
      <c r="D196" s="30">
        <v>0.38</v>
      </c>
      <c r="E196" s="30">
        <v>3</v>
      </c>
      <c r="F196" s="30">
        <v>0.51</v>
      </c>
      <c r="G196" s="14">
        <v>30.9</v>
      </c>
      <c r="H196" s="15" t="s">
        <v>81</v>
      </c>
    </row>
    <row r="197" spans="1:8" x14ac:dyDescent="0.2">
      <c r="A197" s="122"/>
      <c r="B197" s="13" t="s">
        <v>196</v>
      </c>
      <c r="C197" s="23" t="s">
        <v>136</v>
      </c>
      <c r="D197" s="30">
        <v>14.79</v>
      </c>
      <c r="E197" s="30">
        <v>6.9</v>
      </c>
      <c r="F197" s="30">
        <v>2.54</v>
      </c>
      <c r="G197" s="14">
        <v>131.55000000000001</v>
      </c>
      <c r="H197" s="15" t="s">
        <v>195</v>
      </c>
    </row>
    <row r="198" spans="1:8" x14ac:dyDescent="0.2">
      <c r="A198" s="122"/>
      <c r="B198" s="13" t="s">
        <v>198</v>
      </c>
      <c r="C198" s="23" t="s">
        <v>36</v>
      </c>
      <c r="D198" s="30">
        <v>3.07</v>
      </c>
      <c r="E198" s="30">
        <v>5.24</v>
      </c>
      <c r="F198" s="30">
        <v>28.08</v>
      </c>
      <c r="G198" s="14">
        <v>171.73</v>
      </c>
      <c r="H198" s="15" t="s">
        <v>197</v>
      </c>
    </row>
    <row r="199" spans="1:8" x14ac:dyDescent="0.2">
      <c r="A199" s="122"/>
      <c r="B199" s="13" t="s">
        <v>41</v>
      </c>
      <c r="C199" s="23" t="s">
        <v>42</v>
      </c>
      <c r="D199" s="30">
        <v>3.3</v>
      </c>
      <c r="E199" s="30">
        <v>0.6</v>
      </c>
      <c r="F199" s="30">
        <v>16.7</v>
      </c>
      <c r="G199" s="14">
        <v>87</v>
      </c>
      <c r="H199" s="15" t="s">
        <v>40</v>
      </c>
    </row>
    <row r="200" spans="1:8" x14ac:dyDescent="0.2">
      <c r="A200" s="122"/>
      <c r="B200" s="13" t="s">
        <v>44</v>
      </c>
      <c r="C200" s="23" t="s">
        <v>45</v>
      </c>
      <c r="D200" s="30">
        <v>1.26</v>
      </c>
      <c r="E200" s="30">
        <v>0.16</v>
      </c>
      <c r="F200" s="30">
        <v>7.73</v>
      </c>
      <c r="G200" s="14">
        <v>34.18</v>
      </c>
      <c r="H200" s="15" t="s">
        <v>43</v>
      </c>
    </row>
    <row r="201" spans="1:8" x14ac:dyDescent="0.2">
      <c r="A201" s="122"/>
      <c r="B201" s="13" t="s">
        <v>47</v>
      </c>
      <c r="C201" s="23" t="s">
        <v>48</v>
      </c>
      <c r="D201" s="30">
        <v>0</v>
      </c>
      <c r="E201" s="30">
        <v>0</v>
      </c>
      <c r="F201" s="30">
        <v>0</v>
      </c>
      <c r="G201" s="14">
        <v>0</v>
      </c>
      <c r="H201" s="15" t="s">
        <v>46</v>
      </c>
    </row>
    <row r="202" spans="1:8" x14ac:dyDescent="0.2">
      <c r="A202" s="122"/>
      <c r="B202" s="13" t="s">
        <v>80</v>
      </c>
      <c r="C202" s="23" t="s">
        <v>27</v>
      </c>
      <c r="D202" s="30">
        <v>1.19</v>
      </c>
      <c r="E202" s="30">
        <v>3.73</v>
      </c>
      <c r="F202" s="30">
        <v>7.67</v>
      </c>
      <c r="G202" s="14">
        <v>69.08</v>
      </c>
      <c r="H202" s="15" t="s">
        <v>79</v>
      </c>
    </row>
    <row r="203" spans="1:8" ht="25.5" x14ac:dyDescent="0.2">
      <c r="A203" s="122"/>
      <c r="B203" s="13" t="s">
        <v>102</v>
      </c>
      <c r="C203" s="23" t="s">
        <v>22</v>
      </c>
      <c r="D203" s="30">
        <v>0.1</v>
      </c>
      <c r="E203" s="30">
        <v>0</v>
      </c>
      <c r="F203" s="30">
        <v>15</v>
      </c>
      <c r="G203" s="14">
        <v>60</v>
      </c>
      <c r="H203" s="15" t="s">
        <v>101</v>
      </c>
    </row>
    <row r="204" spans="1:8" s="6" customFormat="1" x14ac:dyDescent="0.2">
      <c r="A204" s="122" t="s">
        <v>51</v>
      </c>
      <c r="B204" s="123"/>
      <c r="C204" s="24">
        <v>739</v>
      </c>
      <c r="D204" s="31">
        <v>26.100000000000005</v>
      </c>
      <c r="E204" s="31">
        <v>24.120000000000005</v>
      </c>
      <c r="F204" s="31">
        <v>92.460000000000008</v>
      </c>
      <c r="G204" s="16">
        <v>689.74</v>
      </c>
      <c r="H204" s="17"/>
    </row>
    <row r="205" spans="1:8" x14ac:dyDescent="0.2">
      <c r="A205" s="129" t="s">
        <v>52</v>
      </c>
      <c r="B205" s="13" t="s">
        <v>200</v>
      </c>
      <c r="C205" s="23" t="s">
        <v>136</v>
      </c>
      <c r="D205" s="30">
        <v>11.52</v>
      </c>
      <c r="E205" s="30">
        <v>7.28</v>
      </c>
      <c r="F205" s="30">
        <v>7.28</v>
      </c>
      <c r="G205" s="14">
        <v>140</v>
      </c>
      <c r="H205" s="15" t="s">
        <v>199</v>
      </c>
    </row>
    <row r="206" spans="1:8" x14ac:dyDescent="0.2">
      <c r="A206" s="130"/>
      <c r="B206" s="13" t="s">
        <v>202</v>
      </c>
      <c r="C206" s="23">
        <v>50</v>
      </c>
      <c r="D206" s="30">
        <v>4.7</v>
      </c>
      <c r="E206" s="30">
        <v>3.7</v>
      </c>
      <c r="F206" s="30">
        <v>34.200000000000003</v>
      </c>
      <c r="G206" s="14">
        <v>189</v>
      </c>
      <c r="H206" s="15" t="s">
        <v>201</v>
      </c>
    </row>
    <row r="207" spans="1:8" ht="25.5" x14ac:dyDescent="0.2">
      <c r="A207" s="130"/>
      <c r="B207" s="13" t="s">
        <v>204</v>
      </c>
      <c r="C207" s="23">
        <v>160</v>
      </c>
      <c r="D207" s="30">
        <v>3.6</v>
      </c>
      <c r="E207" s="30">
        <v>5.53</v>
      </c>
      <c r="F207" s="30">
        <v>15.48</v>
      </c>
      <c r="G207" s="14">
        <v>138.01</v>
      </c>
      <c r="H207" s="15" t="s">
        <v>203</v>
      </c>
    </row>
    <row r="208" spans="1:8" x14ac:dyDescent="0.2">
      <c r="A208" s="130"/>
      <c r="B208" s="13" t="s">
        <v>87</v>
      </c>
      <c r="C208" s="23" t="s">
        <v>22</v>
      </c>
      <c r="D208" s="30">
        <v>0</v>
      </c>
      <c r="E208" s="30">
        <v>0</v>
      </c>
      <c r="F208" s="30">
        <v>18.399999999999999</v>
      </c>
      <c r="G208" s="14">
        <v>74</v>
      </c>
      <c r="H208" s="15" t="s">
        <v>86</v>
      </c>
    </row>
    <row r="209" spans="1:8" x14ac:dyDescent="0.2">
      <c r="A209" s="130"/>
      <c r="B209" s="13" t="s">
        <v>89</v>
      </c>
      <c r="C209" s="23" t="s">
        <v>90</v>
      </c>
      <c r="D209" s="30">
        <v>0.4</v>
      </c>
      <c r="E209" s="30">
        <v>0.3</v>
      </c>
      <c r="F209" s="30">
        <v>10.3</v>
      </c>
      <c r="G209" s="14">
        <v>47</v>
      </c>
      <c r="H209" s="15" t="s">
        <v>88</v>
      </c>
    </row>
    <row r="210" spans="1:8" x14ac:dyDescent="0.2">
      <c r="A210" s="131"/>
      <c r="B210" s="13" t="s">
        <v>59</v>
      </c>
      <c r="C210" s="23" t="s">
        <v>60</v>
      </c>
      <c r="D210" s="30">
        <v>1.98</v>
      </c>
      <c r="E210" s="30">
        <v>0.25</v>
      </c>
      <c r="F210" s="30">
        <v>12.07</v>
      </c>
      <c r="G210" s="14">
        <v>53.4</v>
      </c>
      <c r="H210" s="15" t="s">
        <v>43</v>
      </c>
    </row>
    <row r="211" spans="1:8" s="6" customFormat="1" x14ac:dyDescent="0.2">
      <c r="A211" s="122" t="s">
        <v>63</v>
      </c>
      <c r="B211" s="123"/>
      <c r="C211" s="24">
        <v>645</v>
      </c>
      <c r="D211" s="31">
        <v>22.2</v>
      </c>
      <c r="E211" s="31">
        <v>17.060000000000002</v>
      </c>
      <c r="F211" s="31">
        <v>97.730000000000018</v>
      </c>
      <c r="G211" s="16">
        <v>641.41</v>
      </c>
      <c r="H211" s="17"/>
    </row>
    <row r="212" spans="1:8" s="6" customFormat="1" ht="13.5" thickBot="1" x14ac:dyDescent="0.25">
      <c r="A212" s="127" t="s">
        <v>64</v>
      </c>
      <c r="B212" s="128"/>
      <c r="C212" s="25">
        <v>1964</v>
      </c>
      <c r="D212" s="32">
        <v>68.010000000000005</v>
      </c>
      <c r="E212" s="32">
        <v>61.9</v>
      </c>
      <c r="F212" s="32">
        <v>246.49</v>
      </c>
      <c r="G212" s="21">
        <v>1822.79</v>
      </c>
      <c r="H212" s="22"/>
    </row>
    <row r="213" spans="1:8" s="6" customFormat="1" x14ac:dyDescent="0.2">
      <c r="A213" s="120" t="s">
        <v>205</v>
      </c>
      <c r="B213" s="121"/>
      <c r="C213" s="121"/>
      <c r="D213" s="121"/>
      <c r="E213" s="121"/>
      <c r="F213" s="121"/>
      <c r="G213" s="121"/>
      <c r="H213" s="132"/>
    </row>
    <row r="214" spans="1:8" x14ac:dyDescent="0.2">
      <c r="A214" s="122" t="s">
        <v>13</v>
      </c>
      <c r="B214" s="13" t="s">
        <v>69</v>
      </c>
      <c r="C214" s="23" t="s">
        <v>70</v>
      </c>
      <c r="D214" s="30">
        <v>3.19</v>
      </c>
      <c r="E214" s="30">
        <v>1.61</v>
      </c>
      <c r="F214" s="30">
        <v>10.15</v>
      </c>
      <c r="G214" s="14">
        <v>69.23</v>
      </c>
      <c r="H214" s="15" t="s">
        <v>68</v>
      </c>
    </row>
    <row r="215" spans="1:8" x14ac:dyDescent="0.2">
      <c r="A215" s="122"/>
      <c r="B215" s="13" t="s">
        <v>100</v>
      </c>
      <c r="C215" s="23" t="s">
        <v>16</v>
      </c>
      <c r="D215" s="30">
        <v>3.95</v>
      </c>
      <c r="E215" s="30">
        <v>8.74</v>
      </c>
      <c r="F215" s="30">
        <v>18.79</v>
      </c>
      <c r="G215" s="14">
        <v>169.65</v>
      </c>
      <c r="H215" s="15" t="s">
        <v>99</v>
      </c>
    </row>
    <row r="216" spans="1:8" x14ac:dyDescent="0.2">
      <c r="A216" s="122"/>
      <c r="B216" s="13" t="s">
        <v>72</v>
      </c>
      <c r="C216" s="23" t="s">
        <v>22</v>
      </c>
      <c r="D216" s="30">
        <v>3.48</v>
      </c>
      <c r="E216" s="30">
        <v>3.56</v>
      </c>
      <c r="F216" s="30">
        <v>14.26</v>
      </c>
      <c r="G216" s="14">
        <v>102.34</v>
      </c>
      <c r="H216" s="15" t="s">
        <v>71</v>
      </c>
    </row>
    <row r="217" spans="1:8" s="6" customFormat="1" x14ac:dyDescent="0.2">
      <c r="A217" s="122" t="s">
        <v>23</v>
      </c>
      <c r="B217" s="123"/>
      <c r="C217" s="24">
        <v>380</v>
      </c>
      <c r="D217" s="31">
        <v>10.620000000000001</v>
      </c>
      <c r="E217" s="31">
        <v>13.91</v>
      </c>
      <c r="F217" s="31">
        <v>43.199999999999996</v>
      </c>
      <c r="G217" s="16">
        <v>341.22</v>
      </c>
      <c r="H217" s="17"/>
    </row>
    <row r="218" spans="1:8" x14ac:dyDescent="0.2">
      <c r="A218" s="18" t="s">
        <v>24</v>
      </c>
      <c r="B218" s="13" t="s">
        <v>76</v>
      </c>
      <c r="C218" s="23" t="s">
        <v>16</v>
      </c>
      <c r="D218" s="30">
        <v>7.5</v>
      </c>
      <c r="E218" s="30">
        <v>4.8</v>
      </c>
      <c r="F218" s="30">
        <v>12.75</v>
      </c>
      <c r="G218" s="14">
        <v>130.5</v>
      </c>
      <c r="H218" s="15" t="s">
        <v>75</v>
      </c>
    </row>
    <row r="219" spans="1:8" s="6" customFormat="1" x14ac:dyDescent="0.2">
      <c r="A219" s="122" t="s">
        <v>28</v>
      </c>
      <c r="B219" s="123"/>
      <c r="C219" s="24">
        <v>150</v>
      </c>
      <c r="D219" s="31">
        <v>7.5</v>
      </c>
      <c r="E219" s="31">
        <v>4.8</v>
      </c>
      <c r="F219" s="31">
        <v>12.75</v>
      </c>
      <c r="G219" s="16">
        <v>130.5</v>
      </c>
      <c r="H219" s="17"/>
    </row>
    <row r="220" spans="1:8" x14ac:dyDescent="0.2">
      <c r="A220" s="122" t="s">
        <v>29</v>
      </c>
      <c r="B220" s="13" t="s">
        <v>123</v>
      </c>
      <c r="C220" s="23" t="s">
        <v>124</v>
      </c>
      <c r="D220" s="30">
        <v>2.5099999999999998</v>
      </c>
      <c r="E220" s="30">
        <v>3.54</v>
      </c>
      <c r="F220" s="30">
        <v>15.14</v>
      </c>
      <c r="G220" s="14">
        <v>103.34</v>
      </c>
      <c r="H220" s="15" t="s">
        <v>122</v>
      </c>
    </row>
    <row r="221" spans="1:8" x14ac:dyDescent="0.2">
      <c r="A221" s="122"/>
      <c r="B221" s="13" t="s">
        <v>94</v>
      </c>
      <c r="C221" s="23" t="s">
        <v>30</v>
      </c>
      <c r="D221" s="30">
        <v>14.85</v>
      </c>
      <c r="E221" s="30">
        <v>9.64</v>
      </c>
      <c r="F221" s="30">
        <v>12.66</v>
      </c>
      <c r="G221" s="14">
        <v>192.77</v>
      </c>
      <c r="H221" s="15" t="s">
        <v>93</v>
      </c>
    </row>
    <row r="222" spans="1:8" x14ac:dyDescent="0.2">
      <c r="A222" s="122"/>
      <c r="B222" s="13" t="s">
        <v>44</v>
      </c>
      <c r="C222" s="23" t="s">
        <v>45</v>
      </c>
      <c r="D222" s="30">
        <v>1.26</v>
      </c>
      <c r="E222" s="30">
        <v>0.16</v>
      </c>
      <c r="F222" s="30">
        <v>7.73</v>
      </c>
      <c r="G222" s="14">
        <v>34.18</v>
      </c>
      <c r="H222" s="15" t="s">
        <v>43</v>
      </c>
    </row>
    <row r="223" spans="1:8" x14ac:dyDescent="0.2">
      <c r="A223" s="122"/>
      <c r="B223" s="13" t="s">
        <v>41</v>
      </c>
      <c r="C223" s="23" t="s">
        <v>42</v>
      </c>
      <c r="D223" s="30">
        <v>3.3</v>
      </c>
      <c r="E223" s="30">
        <v>0.6</v>
      </c>
      <c r="F223" s="30">
        <v>16.7</v>
      </c>
      <c r="G223" s="14">
        <v>87</v>
      </c>
      <c r="H223" s="15" t="s">
        <v>40</v>
      </c>
    </row>
    <row r="224" spans="1:8" x14ac:dyDescent="0.2">
      <c r="A224" s="122"/>
      <c r="B224" s="13" t="s">
        <v>47</v>
      </c>
      <c r="C224" s="23" t="s">
        <v>48</v>
      </c>
      <c r="D224" s="30">
        <v>0</v>
      </c>
      <c r="E224" s="30">
        <v>0</v>
      </c>
      <c r="F224" s="30">
        <v>0</v>
      </c>
      <c r="G224" s="14">
        <v>0</v>
      </c>
      <c r="H224" s="15" t="s">
        <v>46</v>
      </c>
    </row>
    <row r="225" spans="1:8" x14ac:dyDescent="0.2">
      <c r="A225" s="122"/>
      <c r="B225" s="13" t="s">
        <v>138</v>
      </c>
      <c r="C225" s="23" t="s">
        <v>22</v>
      </c>
      <c r="D225" s="30">
        <v>0.6</v>
      </c>
      <c r="E225" s="30">
        <v>0.1</v>
      </c>
      <c r="F225" s="30">
        <v>31.7</v>
      </c>
      <c r="G225" s="14">
        <v>131</v>
      </c>
      <c r="H225" s="15" t="s">
        <v>137</v>
      </c>
    </row>
    <row r="226" spans="1:8" x14ac:dyDescent="0.2">
      <c r="A226" s="122"/>
      <c r="B226" s="13" t="s">
        <v>106</v>
      </c>
      <c r="C226" s="23" t="s">
        <v>30</v>
      </c>
      <c r="D226" s="30">
        <v>0.49</v>
      </c>
      <c r="E226" s="30">
        <v>7.07</v>
      </c>
      <c r="F226" s="30">
        <v>1.4</v>
      </c>
      <c r="G226" s="14">
        <v>71.400000000000006</v>
      </c>
      <c r="H226" s="15" t="s">
        <v>105</v>
      </c>
    </row>
    <row r="227" spans="1:8" x14ac:dyDescent="0.2">
      <c r="A227" s="122"/>
      <c r="B227" s="13" t="s">
        <v>110</v>
      </c>
      <c r="C227" s="23" t="s">
        <v>111</v>
      </c>
      <c r="D227" s="30">
        <v>6.3</v>
      </c>
      <c r="E227" s="30">
        <v>3.11</v>
      </c>
      <c r="F227" s="30">
        <v>11.03</v>
      </c>
      <c r="G227" s="14">
        <v>98.41</v>
      </c>
      <c r="H227" s="15" t="s">
        <v>30</v>
      </c>
    </row>
    <row r="228" spans="1:8" s="6" customFormat="1" x14ac:dyDescent="0.2">
      <c r="A228" s="122" t="s">
        <v>51</v>
      </c>
      <c r="B228" s="123"/>
      <c r="C228" s="24">
        <v>749</v>
      </c>
      <c r="D228" s="31">
        <v>29.310000000000002</v>
      </c>
      <c r="E228" s="31">
        <v>24.22</v>
      </c>
      <c r="F228" s="31">
        <v>96.360000000000014</v>
      </c>
      <c r="G228" s="16">
        <v>718.09999999999991</v>
      </c>
      <c r="H228" s="17"/>
    </row>
    <row r="229" spans="1:8" x14ac:dyDescent="0.2">
      <c r="A229" s="129" t="s">
        <v>52</v>
      </c>
      <c r="B229" s="13" t="s">
        <v>140</v>
      </c>
      <c r="C229" s="23" t="s">
        <v>124</v>
      </c>
      <c r="D229" s="30">
        <v>26.54</v>
      </c>
      <c r="E229" s="30">
        <v>16.32</v>
      </c>
      <c r="F229" s="30">
        <v>18.420000000000002</v>
      </c>
      <c r="G229" s="14">
        <v>324.58</v>
      </c>
      <c r="H229" s="15" t="s">
        <v>139</v>
      </c>
    </row>
    <row r="230" spans="1:8" x14ac:dyDescent="0.2">
      <c r="A230" s="130"/>
      <c r="B230" s="13" t="s">
        <v>26</v>
      </c>
      <c r="C230" s="23" t="s">
        <v>27</v>
      </c>
      <c r="D230" s="30">
        <v>0.13</v>
      </c>
      <c r="E230" s="30">
        <v>0.13</v>
      </c>
      <c r="F230" s="30">
        <v>11.99</v>
      </c>
      <c r="G230" s="14">
        <v>48.49</v>
      </c>
      <c r="H230" s="15" t="s">
        <v>25</v>
      </c>
    </row>
    <row r="231" spans="1:8" x14ac:dyDescent="0.2">
      <c r="A231" s="130"/>
      <c r="B231" s="13" t="s">
        <v>89</v>
      </c>
      <c r="C231" s="23" t="s">
        <v>90</v>
      </c>
      <c r="D231" s="30">
        <v>0.4</v>
      </c>
      <c r="E231" s="30">
        <v>0.3</v>
      </c>
      <c r="F231" s="30">
        <v>10.3</v>
      </c>
      <c r="G231" s="14">
        <v>47</v>
      </c>
      <c r="H231" s="15" t="s">
        <v>88</v>
      </c>
    </row>
    <row r="232" spans="1:8" ht="25.5" x14ac:dyDescent="0.2">
      <c r="A232" s="130"/>
      <c r="B232" s="13" t="s">
        <v>174</v>
      </c>
      <c r="C232" s="23" t="s">
        <v>16</v>
      </c>
      <c r="D232" s="30">
        <v>3.04</v>
      </c>
      <c r="E232" s="30">
        <v>4.38</v>
      </c>
      <c r="F232" s="30">
        <v>17.46</v>
      </c>
      <c r="G232" s="14">
        <v>122.04</v>
      </c>
      <c r="H232" s="15" t="s">
        <v>173</v>
      </c>
    </row>
    <row r="233" spans="1:8" x14ac:dyDescent="0.2">
      <c r="A233" s="130"/>
      <c r="B233" s="13" t="s">
        <v>158</v>
      </c>
      <c r="C233" s="23" t="s">
        <v>136</v>
      </c>
      <c r="D233" s="30">
        <v>15.36</v>
      </c>
      <c r="E233" s="30">
        <v>3.42</v>
      </c>
      <c r="F233" s="30">
        <v>10.78</v>
      </c>
      <c r="G233" s="14">
        <v>134.82</v>
      </c>
      <c r="H233" s="15" t="s">
        <v>157</v>
      </c>
    </row>
    <row r="234" spans="1:8" x14ac:dyDescent="0.2">
      <c r="A234" s="131"/>
      <c r="B234" s="13" t="s">
        <v>59</v>
      </c>
      <c r="C234" s="23" t="s">
        <v>60</v>
      </c>
      <c r="D234" s="30">
        <v>1.98</v>
      </c>
      <c r="E234" s="30">
        <v>0.25</v>
      </c>
      <c r="F234" s="30">
        <v>12.07</v>
      </c>
      <c r="G234" s="14">
        <v>53.4</v>
      </c>
      <c r="H234" s="15" t="s">
        <v>43</v>
      </c>
    </row>
    <row r="235" spans="1:8" s="6" customFormat="1" x14ac:dyDescent="0.2">
      <c r="A235" s="122" t="s">
        <v>63</v>
      </c>
      <c r="B235" s="123"/>
      <c r="C235" s="24">
        <v>695</v>
      </c>
      <c r="D235" s="31">
        <v>47.449999999999996</v>
      </c>
      <c r="E235" s="31">
        <v>24.799999999999997</v>
      </c>
      <c r="F235" s="31">
        <v>81.02000000000001</v>
      </c>
      <c r="G235" s="16">
        <v>730.33</v>
      </c>
      <c r="H235" s="17"/>
    </row>
    <row r="236" spans="1:8" s="6" customFormat="1" ht="13.5" thickBot="1" x14ac:dyDescent="0.25">
      <c r="A236" s="127" t="s">
        <v>64</v>
      </c>
      <c r="B236" s="128"/>
      <c r="C236" s="25">
        <v>1974</v>
      </c>
      <c r="D236" s="32">
        <v>94.88000000000001</v>
      </c>
      <c r="E236" s="32">
        <v>67.73</v>
      </c>
      <c r="F236" s="32">
        <v>233.33000000000004</v>
      </c>
      <c r="G236" s="21">
        <v>1920.15</v>
      </c>
      <c r="H236" s="22"/>
    </row>
    <row r="237" spans="1:8" s="6" customFormat="1" x14ac:dyDescent="0.2">
      <c r="A237" s="120" t="s">
        <v>206</v>
      </c>
      <c r="B237" s="121"/>
      <c r="C237" s="121"/>
      <c r="D237" s="121"/>
      <c r="E237" s="121"/>
      <c r="F237" s="121"/>
      <c r="G237" s="121"/>
      <c r="H237" s="132"/>
    </row>
    <row r="238" spans="1:8" x14ac:dyDescent="0.2">
      <c r="A238" s="122" t="s">
        <v>13</v>
      </c>
      <c r="B238" s="13" t="s">
        <v>21</v>
      </c>
      <c r="C238" s="23" t="s">
        <v>22</v>
      </c>
      <c r="D238" s="30">
        <v>3.16</v>
      </c>
      <c r="E238" s="30">
        <v>3.26</v>
      </c>
      <c r="F238" s="30">
        <v>11.3</v>
      </c>
      <c r="G238" s="14">
        <v>86.72</v>
      </c>
      <c r="H238" s="15" t="s">
        <v>20</v>
      </c>
    </row>
    <row r="239" spans="1:8" x14ac:dyDescent="0.2">
      <c r="A239" s="122"/>
      <c r="B239" s="13" t="s">
        <v>92</v>
      </c>
      <c r="C239" s="23" t="s">
        <v>19</v>
      </c>
      <c r="D239" s="30">
        <v>3</v>
      </c>
      <c r="E239" s="30">
        <v>3.92</v>
      </c>
      <c r="F239" s="30">
        <v>29.76</v>
      </c>
      <c r="G239" s="14">
        <v>166.8</v>
      </c>
      <c r="H239" s="15" t="s">
        <v>91</v>
      </c>
    </row>
    <row r="240" spans="1:8" x14ac:dyDescent="0.2">
      <c r="A240" s="122"/>
      <c r="B240" s="13" t="s">
        <v>208</v>
      </c>
      <c r="C240" s="23" t="s">
        <v>16</v>
      </c>
      <c r="D240" s="30">
        <v>5.25</v>
      </c>
      <c r="E240" s="30">
        <v>3.15</v>
      </c>
      <c r="F240" s="30">
        <v>17.100000000000001</v>
      </c>
      <c r="G240" s="14">
        <v>118.5</v>
      </c>
      <c r="H240" s="15" t="s">
        <v>207</v>
      </c>
    </row>
    <row r="241" spans="1:8" x14ac:dyDescent="0.2">
      <c r="A241" s="122"/>
      <c r="B241" s="13" t="s">
        <v>69</v>
      </c>
      <c r="C241" s="23" t="s">
        <v>70</v>
      </c>
      <c r="D241" s="30">
        <v>3.19</v>
      </c>
      <c r="E241" s="30">
        <v>1.61</v>
      </c>
      <c r="F241" s="30">
        <v>10.15</v>
      </c>
      <c r="G241" s="14">
        <v>69.23</v>
      </c>
      <c r="H241" s="15" t="s">
        <v>68</v>
      </c>
    </row>
    <row r="242" spans="1:8" s="6" customFormat="1" x14ac:dyDescent="0.2">
      <c r="A242" s="122" t="s">
        <v>23</v>
      </c>
      <c r="B242" s="123"/>
      <c r="C242" s="24">
        <v>420</v>
      </c>
      <c r="D242" s="31">
        <v>14.6</v>
      </c>
      <c r="E242" s="31">
        <v>11.94</v>
      </c>
      <c r="F242" s="31">
        <v>68.31</v>
      </c>
      <c r="G242" s="16">
        <v>441.25</v>
      </c>
      <c r="H242" s="17"/>
    </row>
    <row r="243" spans="1:8" x14ac:dyDescent="0.2">
      <c r="A243" s="18" t="s">
        <v>24</v>
      </c>
      <c r="B243" s="13" t="s">
        <v>104</v>
      </c>
      <c r="C243" s="23" t="s">
        <v>16</v>
      </c>
      <c r="D243" s="30">
        <v>4.3499999999999996</v>
      </c>
      <c r="E243" s="30">
        <v>3.75</v>
      </c>
      <c r="F243" s="30">
        <v>6</v>
      </c>
      <c r="G243" s="14">
        <v>75</v>
      </c>
      <c r="H243" s="15" t="s">
        <v>103</v>
      </c>
    </row>
    <row r="244" spans="1:8" s="6" customFormat="1" x14ac:dyDescent="0.2">
      <c r="A244" s="122" t="s">
        <v>28</v>
      </c>
      <c r="B244" s="123"/>
      <c r="C244" s="24">
        <v>150</v>
      </c>
      <c r="D244" s="31">
        <v>4.3499999999999996</v>
      </c>
      <c r="E244" s="31">
        <v>3.75</v>
      </c>
      <c r="F244" s="31">
        <v>6</v>
      </c>
      <c r="G244" s="16">
        <v>75</v>
      </c>
      <c r="H244" s="17"/>
    </row>
    <row r="245" spans="1:8" x14ac:dyDescent="0.2">
      <c r="A245" s="122" t="s">
        <v>29</v>
      </c>
      <c r="B245" s="13" t="s">
        <v>209</v>
      </c>
      <c r="C245" s="23" t="s">
        <v>27</v>
      </c>
      <c r="D245" s="30">
        <v>11.38</v>
      </c>
      <c r="E245" s="30">
        <v>7.11</v>
      </c>
      <c r="F245" s="30">
        <v>10.6</v>
      </c>
      <c r="G245" s="14">
        <v>152.30000000000001</v>
      </c>
      <c r="H245" s="15" t="s">
        <v>124</v>
      </c>
    </row>
    <row r="246" spans="1:8" x14ac:dyDescent="0.2">
      <c r="A246" s="122"/>
      <c r="B246" s="13" t="s">
        <v>211</v>
      </c>
      <c r="C246" s="23" t="s">
        <v>27</v>
      </c>
      <c r="D246" s="30">
        <v>0.45</v>
      </c>
      <c r="E246" s="30">
        <v>0.18</v>
      </c>
      <c r="F246" s="30">
        <v>19.98</v>
      </c>
      <c r="G246" s="14">
        <v>83.7</v>
      </c>
      <c r="H246" s="15" t="s">
        <v>210</v>
      </c>
    </row>
    <row r="247" spans="1:8" x14ac:dyDescent="0.2">
      <c r="A247" s="122"/>
      <c r="B247" s="13" t="s">
        <v>44</v>
      </c>
      <c r="C247" s="23" t="s">
        <v>45</v>
      </c>
      <c r="D247" s="30">
        <v>1.26</v>
      </c>
      <c r="E247" s="30">
        <v>0.16</v>
      </c>
      <c r="F247" s="30">
        <v>7.73</v>
      </c>
      <c r="G247" s="14">
        <v>34.18</v>
      </c>
      <c r="H247" s="15" t="s">
        <v>43</v>
      </c>
    </row>
    <row r="248" spans="1:8" x14ac:dyDescent="0.2">
      <c r="A248" s="122"/>
      <c r="B248" s="13" t="s">
        <v>41</v>
      </c>
      <c r="C248" s="23" t="s">
        <v>42</v>
      </c>
      <c r="D248" s="30">
        <v>3.3</v>
      </c>
      <c r="E248" s="30">
        <v>0.6</v>
      </c>
      <c r="F248" s="30">
        <v>16.7</v>
      </c>
      <c r="G248" s="14">
        <v>87</v>
      </c>
      <c r="H248" s="15" t="s">
        <v>40</v>
      </c>
    </row>
    <row r="249" spans="1:8" x14ac:dyDescent="0.2">
      <c r="A249" s="122"/>
      <c r="B249" s="13" t="s">
        <v>47</v>
      </c>
      <c r="C249" s="23" t="s">
        <v>48</v>
      </c>
      <c r="D249" s="30">
        <v>0</v>
      </c>
      <c r="E249" s="30">
        <v>0</v>
      </c>
      <c r="F249" s="30">
        <v>0</v>
      </c>
      <c r="G249" s="14">
        <v>0</v>
      </c>
      <c r="H249" s="15" t="s">
        <v>46</v>
      </c>
    </row>
    <row r="250" spans="1:8" x14ac:dyDescent="0.2">
      <c r="A250" s="122"/>
      <c r="B250" s="13" t="s">
        <v>154</v>
      </c>
      <c r="C250" s="23" t="s">
        <v>34</v>
      </c>
      <c r="D250" s="30">
        <v>1.04</v>
      </c>
      <c r="E250" s="30">
        <v>6.57</v>
      </c>
      <c r="F250" s="30">
        <v>1.95</v>
      </c>
      <c r="G250" s="14">
        <v>70.849999999999994</v>
      </c>
      <c r="H250" s="15" t="s">
        <v>153</v>
      </c>
    </row>
    <row r="251" spans="1:8" x14ac:dyDescent="0.2">
      <c r="A251" s="122"/>
      <c r="B251" s="13" t="s">
        <v>131</v>
      </c>
      <c r="C251" s="23" t="s">
        <v>16</v>
      </c>
      <c r="D251" s="30">
        <v>3.26</v>
      </c>
      <c r="E251" s="30">
        <v>5.37</v>
      </c>
      <c r="F251" s="30">
        <v>21.71</v>
      </c>
      <c r="G251" s="14">
        <v>148.72999999999999</v>
      </c>
      <c r="H251" s="15" t="s">
        <v>130</v>
      </c>
    </row>
    <row r="252" spans="1:8" x14ac:dyDescent="0.2">
      <c r="A252" s="122"/>
      <c r="B252" s="13" t="s">
        <v>176</v>
      </c>
      <c r="C252" s="23" t="s">
        <v>136</v>
      </c>
      <c r="D252" s="30">
        <v>12.6</v>
      </c>
      <c r="E252" s="30">
        <v>6.14</v>
      </c>
      <c r="F252" s="30">
        <v>2.54</v>
      </c>
      <c r="G252" s="14">
        <v>115.34</v>
      </c>
      <c r="H252" s="15" t="s">
        <v>175</v>
      </c>
    </row>
    <row r="253" spans="1:8" s="6" customFormat="1" x14ac:dyDescent="0.2">
      <c r="A253" s="122" t="s">
        <v>51</v>
      </c>
      <c r="B253" s="123"/>
      <c r="C253" s="24">
        <v>724</v>
      </c>
      <c r="D253" s="31">
        <v>33.29</v>
      </c>
      <c r="E253" s="31">
        <v>26.130000000000003</v>
      </c>
      <c r="F253" s="31">
        <v>81.210000000000022</v>
      </c>
      <c r="G253" s="16">
        <v>692.1</v>
      </c>
      <c r="H253" s="17"/>
    </row>
    <row r="254" spans="1:8" x14ac:dyDescent="0.2">
      <c r="A254" s="129" t="s">
        <v>52</v>
      </c>
      <c r="B254" s="13" t="s">
        <v>96</v>
      </c>
      <c r="C254" s="23">
        <v>160</v>
      </c>
      <c r="D254" s="30">
        <v>3.3</v>
      </c>
      <c r="E254" s="30">
        <v>8.58</v>
      </c>
      <c r="F254" s="30">
        <v>25.33</v>
      </c>
      <c r="G254" s="14">
        <v>191.4</v>
      </c>
      <c r="H254" s="15" t="s">
        <v>95</v>
      </c>
    </row>
    <row r="255" spans="1:8" x14ac:dyDescent="0.2">
      <c r="A255" s="130"/>
      <c r="B255" s="13" t="s">
        <v>121</v>
      </c>
      <c r="C255" s="23">
        <v>50</v>
      </c>
      <c r="D255" s="30">
        <v>3.8</v>
      </c>
      <c r="E255" s="30">
        <v>5.72</v>
      </c>
      <c r="F255" s="30">
        <v>25.93</v>
      </c>
      <c r="G255" s="14">
        <v>171.47</v>
      </c>
      <c r="H255" s="15" t="s">
        <v>120</v>
      </c>
    </row>
    <row r="256" spans="1:8" x14ac:dyDescent="0.2">
      <c r="A256" s="130"/>
      <c r="B256" s="13" t="s">
        <v>108</v>
      </c>
      <c r="C256" s="23" t="s">
        <v>70</v>
      </c>
      <c r="D256" s="30">
        <v>0.32</v>
      </c>
      <c r="E256" s="30">
        <v>1.1200000000000001</v>
      </c>
      <c r="F256" s="30">
        <v>2.08</v>
      </c>
      <c r="G256" s="14">
        <v>19.68</v>
      </c>
      <c r="H256" s="15" t="s">
        <v>107</v>
      </c>
    </row>
    <row r="257" spans="1:8" ht="25.5" x14ac:dyDescent="0.2">
      <c r="A257" s="130"/>
      <c r="B257" s="13" t="s">
        <v>212</v>
      </c>
      <c r="C257" s="23" t="s">
        <v>30</v>
      </c>
      <c r="D257" s="30">
        <v>10.44</v>
      </c>
      <c r="E257" s="30">
        <v>11.04</v>
      </c>
      <c r="F257" s="30">
        <v>7.08</v>
      </c>
      <c r="G257" s="14">
        <v>169.75</v>
      </c>
      <c r="H257" s="15" t="s">
        <v>73</v>
      </c>
    </row>
    <row r="258" spans="1:8" x14ac:dyDescent="0.2">
      <c r="A258" s="130"/>
      <c r="B258" s="13" t="s">
        <v>89</v>
      </c>
      <c r="C258" s="23" t="s">
        <v>90</v>
      </c>
      <c r="D258" s="30">
        <v>0.4</v>
      </c>
      <c r="E258" s="30">
        <v>0.3</v>
      </c>
      <c r="F258" s="30">
        <v>10.3</v>
      </c>
      <c r="G258" s="14">
        <v>47</v>
      </c>
      <c r="H258" s="15" t="s">
        <v>88</v>
      </c>
    </row>
    <row r="259" spans="1:8" x14ac:dyDescent="0.2">
      <c r="A259" s="130"/>
      <c r="B259" s="13" t="s">
        <v>146</v>
      </c>
      <c r="C259" s="23" t="s">
        <v>22</v>
      </c>
      <c r="D259" s="30">
        <v>0.16</v>
      </c>
      <c r="E259" s="30">
        <v>0</v>
      </c>
      <c r="F259" s="30">
        <v>7.22</v>
      </c>
      <c r="G259" s="14">
        <v>29.88</v>
      </c>
      <c r="H259" s="15" t="s">
        <v>145</v>
      </c>
    </row>
    <row r="260" spans="1:8" x14ac:dyDescent="0.2">
      <c r="A260" s="131"/>
      <c r="B260" s="13" t="s">
        <v>59</v>
      </c>
      <c r="C260" s="23" t="s">
        <v>60</v>
      </c>
      <c r="D260" s="30">
        <v>1.98</v>
      </c>
      <c r="E260" s="30">
        <v>0.25</v>
      </c>
      <c r="F260" s="30">
        <v>12.07</v>
      </c>
      <c r="G260" s="14">
        <v>53.4</v>
      </c>
      <c r="H260" s="15" t="s">
        <v>43</v>
      </c>
    </row>
    <row r="261" spans="1:8" s="6" customFormat="1" ht="13.5" thickBot="1" x14ac:dyDescent="0.25">
      <c r="A261" s="127" t="s">
        <v>63</v>
      </c>
      <c r="B261" s="128"/>
      <c r="C261" s="25">
        <v>650</v>
      </c>
      <c r="D261" s="32">
        <v>20.399999999999999</v>
      </c>
      <c r="E261" s="32">
        <v>27.01</v>
      </c>
      <c r="F261" s="32">
        <v>90.009999999999991</v>
      </c>
      <c r="G261" s="21">
        <v>682.57999999999993</v>
      </c>
      <c r="H261" s="22"/>
    </row>
    <row r="262" spans="1:8" s="6" customFormat="1" x14ac:dyDescent="0.2">
      <c r="A262" s="120" t="s">
        <v>64</v>
      </c>
      <c r="B262" s="121"/>
      <c r="C262" s="39">
        <v>1944</v>
      </c>
      <c r="D262" s="40">
        <v>72.64</v>
      </c>
      <c r="E262" s="40">
        <v>68.83</v>
      </c>
      <c r="F262" s="40">
        <v>245.53</v>
      </c>
      <c r="G262" s="41">
        <v>1890.9300000000003</v>
      </c>
      <c r="H262" s="42"/>
    </row>
    <row r="263" spans="1:8" s="6" customFormat="1" x14ac:dyDescent="0.2">
      <c r="A263" s="122" t="s">
        <v>213</v>
      </c>
      <c r="B263" s="123"/>
      <c r="C263" s="24">
        <v>19163</v>
      </c>
      <c r="D263" s="31">
        <v>804.94000000000028</v>
      </c>
      <c r="E263" s="31">
        <v>702.54000000000008</v>
      </c>
      <c r="F263" s="31">
        <v>2448.6999999999998</v>
      </c>
      <c r="G263" s="16">
        <v>19363.380000000008</v>
      </c>
      <c r="H263" s="17"/>
    </row>
    <row r="264" spans="1:8" s="6" customFormat="1" ht="13.5" thickBot="1" x14ac:dyDescent="0.25">
      <c r="A264" s="124" t="s">
        <v>214</v>
      </c>
      <c r="B264" s="125"/>
      <c r="C264" s="26">
        <v>1916.3</v>
      </c>
      <c r="D264" s="33">
        <v>80.494000000000028</v>
      </c>
      <c r="E264" s="33">
        <v>70.254000000000005</v>
      </c>
      <c r="F264" s="33">
        <v>244.86999999999998</v>
      </c>
      <c r="G264" s="19">
        <v>1936.3380000000009</v>
      </c>
      <c r="H264" s="20"/>
    </row>
    <row r="265" spans="1:8" s="38" customFormat="1" ht="30" customHeight="1" x14ac:dyDescent="0.2">
      <c r="A265" s="126"/>
      <c r="B265" s="126"/>
      <c r="C265" s="36"/>
      <c r="D265" s="37"/>
      <c r="E265" s="37"/>
      <c r="F265" s="37"/>
    </row>
  </sheetData>
  <mergeCells count="102">
    <mergeCell ref="A22:A29"/>
    <mergeCell ref="A30:B30"/>
    <mergeCell ref="A36:B36"/>
    <mergeCell ref="A31:A35"/>
    <mergeCell ref="A37:B37"/>
    <mergeCell ref="A38:H38"/>
    <mergeCell ref="H13:H14"/>
    <mergeCell ref="A9:H9"/>
    <mergeCell ref="A15:H15"/>
    <mergeCell ref="A16:A18"/>
    <mergeCell ref="A19:B19"/>
    <mergeCell ref="A21:B21"/>
    <mergeCell ref="A13:A14"/>
    <mergeCell ref="B13:B14"/>
    <mergeCell ref="C13:C14"/>
    <mergeCell ref="D13:F13"/>
    <mergeCell ref="G13:G14"/>
    <mergeCell ref="A62:B62"/>
    <mergeCell ref="A63:H63"/>
    <mergeCell ref="A64:A66"/>
    <mergeCell ref="A67:B67"/>
    <mergeCell ref="A69:B69"/>
    <mergeCell ref="A70:A77"/>
    <mergeCell ref="A39:A42"/>
    <mergeCell ref="A43:B43"/>
    <mergeCell ref="A45:B45"/>
    <mergeCell ref="A46:A53"/>
    <mergeCell ref="A54:B54"/>
    <mergeCell ref="A61:B61"/>
    <mergeCell ref="A55:A60"/>
    <mergeCell ref="A91:B91"/>
    <mergeCell ref="A93:B93"/>
    <mergeCell ref="A94:A101"/>
    <mergeCell ref="A102:B102"/>
    <mergeCell ref="A109:B109"/>
    <mergeCell ref="A103:A108"/>
    <mergeCell ref="A78:B78"/>
    <mergeCell ref="A84:B84"/>
    <mergeCell ref="A79:A83"/>
    <mergeCell ref="A85:B85"/>
    <mergeCell ref="A86:H86"/>
    <mergeCell ref="A87:A90"/>
    <mergeCell ref="A120:A128"/>
    <mergeCell ref="A129:B129"/>
    <mergeCell ref="A135:B135"/>
    <mergeCell ref="A130:A134"/>
    <mergeCell ref="A136:B136"/>
    <mergeCell ref="A137:H137"/>
    <mergeCell ref="A110:B110"/>
    <mergeCell ref="A111:H111"/>
    <mergeCell ref="A112:A115"/>
    <mergeCell ref="A116:B116"/>
    <mergeCell ref="A117:A118"/>
    <mergeCell ref="A119:B119"/>
    <mergeCell ref="A162:B162"/>
    <mergeCell ref="A163:H163"/>
    <mergeCell ref="A164:A166"/>
    <mergeCell ref="A167:B167"/>
    <mergeCell ref="A168:A169"/>
    <mergeCell ref="A170:B170"/>
    <mergeCell ref="A138:A141"/>
    <mergeCell ref="A142:B142"/>
    <mergeCell ref="A144:B144"/>
    <mergeCell ref="A145:A152"/>
    <mergeCell ref="A153:B153"/>
    <mergeCell ref="A161:B161"/>
    <mergeCell ref="A154:A160"/>
    <mergeCell ref="A188:A191"/>
    <mergeCell ref="A192:B192"/>
    <mergeCell ref="A194:B194"/>
    <mergeCell ref="A195:A203"/>
    <mergeCell ref="A204:B204"/>
    <mergeCell ref="A211:B211"/>
    <mergeCell ref="A205:A210"/>
    <mergeCell ref="A171:A178"/>
    <mergeCell ref="A179:B179"/>
    <mergeCell ref="A185:B185"/>
    <mergeCell ref="A180:A184"/>
    <mergeCell ref="A186:B186"/>
    <mergeCell ref="A187:H187"/>
    <mergeCell ref="A228:B228"/>
    <mergeCell ref="A235:B235"/>
    <mergeCell ref="A229:A234"/>
    <mergeCell ref="A236:B236"/>
    <mergeCell ref="A237:H237"/>
    <mergeCell ref="A238:A241"/>
    <mergeCell ref="A212:B212"/>
    <mergeCell ref="A213:H213"/>
    <mergeCell ref="A214:A216"/>
    <mergeCell ref="A217:B217"/>
    <mergeCell ref="A219:B219"/>
    <mergeCell ref="A220:A227"/>
    <mergeCell ref="A262:B262"/>
    <mergeCell ref="A263:B263"/>
    <mergeCell ref="A264:B264"/>
    <mergeCell ref="A265:B265"/>
    <mergeCell ref="A242:B242"/>
    <mergeCell ref="A244:B244"/>
    <mergeCell ref="A245:A252"/>
    <mergeCell ref="A253:B253"/>
    <mergeCell ref="A261:B261"/>
    <mergeCell ref="A254:A260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"/>
  <sheetViews>
    <sheetView topLeftCell="A25" workbookViewId="0">
      <selection activeCell="B10" sqref="B10"/>
    </sheetView>
  </sheetViews>
  <sheetFormatPr defaultRowHeight="12.75" x14ac:dyDescent="0.2"/>
  <cols>
    <col min="1" max="1" width="14.85546875" customWidth="1"/>
    <col min="2" max="2" width="35.85546875" customWidth="1"/>
    <col min="8" max="8" width="11.28515625" customWidth="1"/>
    <col min="9" max="9" width="12.28515625" customWidth="1"/>
  </cols>
  <sheetData>
    <row r="1" spans="1:9" x14ac:dyDescent="0.2">
      <c r="A1" s="10"/>
      <c r="B1" s="117"/>
      <c r="C1" s="27"/>
      <c r="D1" s="27"/>
      <c r="E1" s="34"/>
      <c r="F1" s="34"/>
      <c r="G1" s="34"/>
      <c r="I1" s="47" t="s">
        <v>219</v>
      </c>
    </row>
    <row r="2" spans="1:9" x14ac:dyDescent="0.2">
      <c r="A2" s="10"/>
      <c r="B2" s="11"/>
      <c r="C2" s="27"/>
      <c r="D2" s="27"/>
      <c r="E2" s="34"/>
      <c r="F2" s="149" t="s">
        <v>283</v>
      </c>
      <c r="G2" s="149"/>
      <c r="H2" s="149"/>
      <c r="I2" s="149"/>
    </row>
    <row r="3" spans="1:9" x14ac:dyDescent="0.2">
      <c r="A3" s="10"/>
      <c r="B3" s="118"/>
      <c r="C3" s="27"/>
      <c r="D3" s="27"/>
      <c r="E3" s="34"/>
      <c r="F3" s="150" t="s">
        <v>286</v>
      </c>
      <c r="G3" s="150"/>
      <c r="H3" s="150"/>
      <c r="I3" s="150"/>
    </row>
    <row r="4" spans="1:9" x14ac:dyDescent="0.2">
      <c r="A4" s="10"/>
      <c r="B4" s="118"/>
      <c r="C4" s="27"/>
      <c r="D4" s="27"/>
      <c r="E4" s="34"/>
      <c r="F4" s="34"/>
      <c r="G4" s="119" t="s">
        <v>287</v>
      </c>
      <c r="H4" s="151" t="s">
        <v>289</v>
      </c>
      <c r="I4" s="152"/>
    </row>
    <row r="5" spans="1:9" x14ac:dyDescent="0.2">
      <c r="A5" s="10"/>
      <c r="B5" s="118"/>
      <c r="C5" s="27"/>
      <c r="D5" s="27"/>
      <c r="E5" s="34"/>
      <c r="F5" s="34"/>
      <c r="G5" s="34"/>
      <c r="I5" s="48"/>
    </row>
    <row r="6" spans="1:9" x14ac:dyDescent="0.2">
      <c r="A6" s="10"/>
      <c r="B6" s="7"/>
      <c r="C6" s="27"/>
      <c r="D6" s="27"/>
      <c r="E6" s="34"/>
      <c r="F6" s="34"/>
      <c r="G6" s="34"/>
    </row>
    <row r="7" spans="1:9" x14ac:dyDescent="0.2">
      <c r="A7" s="10"/>
      <c r="B7" s="7"/>
      <c r="C7" s="27"/>
      <c r="D7" s="27"/>
      <c r="E7" s="34"/>
      <c r="F7" s="34"/>
      <c r="G7" s="34"/>
    </row>
    <row r="8" spans="1:9" x14ac:dyDescent="0.2">
      <c r="A8" s="10"/>
      <c r="B8" s="7"/>
      <c r="C8" s="27"/>
      <c r="D8" s="27"/>
      <c r="E8" s="34"/>
      <c r="F8" s="34"/>
      <c r="G8" s="34"/>
    </row>
    <row r="9" spans="1:9" x14ac:dyDescent="0.2">
      <c r="A9" s="135" t="s">
        <v>10</v>
      </c>
      <c r="B9" s="136"/>
      <c r="C9" s="136"/>
      <c r="D9" s="136"/>
      <c r="E9" s="136"/>
      <c r="F9" s="136"/>
      <c r="G9" s="136"/>
      <c r="H9" s="136"/>
      <c r="I9" s="136"/>
    </row>
    <row r="10" spans="1:9" x14ac:dyDescent="0.2">
      <c r="A10" s="8"/>
      <c r="B10" s="1"/>
      <c r="C10" s="56"/>
      <c r="D10" s="57"/>
      <c r="E10" s="28"/>
      <c r="F10" s="28"/>
      <c r="G10" s="28"/>
      <c r="H10" s="3"/>
      <c r="I10" s="3"/>
    </row>
    <row r="11" spans="1:9" ht="25.5" x14ac:dyDescent="0.2">
      <c r="A11" s="8" t="s">
        <v>4</v>
      </c>
      <c r="B11" s="1" t="s">
        <v>11</v>
      </c>
      <c r="C11" s="56"/>
      <c r="D11" s="57"/>
      <c r="E11" s="28"/>
      <c r="F11" s="28"/>
      <c r="G11" s="28"/>
      <c r="H11" s="3"/>
      <c r="I11" s="3"/>
    </row>
    <row r="12" spans="1:9" ht="13.5" thickBot="1" x14ac:dyDescent="0.25">
      <c r="A12" s="9"/>
      <c r="B12" s="1"/>
      <c r="C12" s="56"/>
      <c r="D12" s="57"/>
      <c r="E12" s="28"/>
      <c r="F12" s="28"/>
      <c r="G12" s="28"/>
      <c r="H12" s="3"/>
      <c r="I12" s="3"/>
    </row>
    <row r="13" spans="1:9" ht="12.75" customHeight="1" x14ac:dyDescent="0.2">
      <c r="A13" s="140" t="s">
        <v>0</v>
      </c>
      <c r="B13" s="142" t="s">
        <v>1</v>
      </c>
      <c r="C13" s="153" t="s">
        <v>3</v>
      </c>
      <c r="D13" s="154"/>
      <c r="E13" s="146" t="s">
        <v>5</v>
      </c>
      <c r="F13" s="146"/>
      <c r="G13" s="146"/>
      <c r="H13" s="147" t="s">
        <v>6</v>
      </c>
      <c r="I13" s="133" t="s">
        <v>2</v>
      </c>
    </row>
    <row r="14" spans="1:9" ht="26.25" thickBot="1" x14ac:dyDescent="0.25">
      <c r="A14" s="141"/>
      <c r="B14" s="143"/>
      <c r="C14" s="116" t="s">
        <v>281</v>
      </c>
      <c r="D14" s="58" t="s">
        <v>282</v>
      </c>
      <c r="E14" s="29" t="s">
        <v>7</v>
      </c>
      <c r="F14" s="29" t="s">
        <v>8</v>
      </c>
      <c r="G14" s="29" t="s">
        <v>9</v>
      </c>
      <c r="H14" s="148"/>
      <c r="I14" s="134"/>
    </row>
    <row r="15" spans="1:9" x14ac:dyDescent="0.2">
      <c r="A15" s="137" t="s">
        <v>12</v>
      </c>
      <c r="B15" s="138"/>
      <c r="C15" s="138"/>
      <c r="D15" s="138"/>
      <c r="E15" s="138"/>
      <c r="F15" s="138"/>
      <c r="G15" s="138"/>
      <c r="H15" s="138"/>
      <c r="I15" s="139"/>
    </row>
    <row r="16" spans="1:9" x14ac:dyDescent="0.2">
      <c r="A16" s="157" t="s">
        <v>13</v>
      </c>
      <c r="B16" s="13" t="s">
        <v>220</v>
      </c>
      <c r="C16" s="78">
        <v>200</v>
      </c>
      <c r="D16" s="78"/>
      <c r="E16" s="30">
        <v>5.61</v>
      </c>
      <c r="F16" s="30">
        <v>6.36</v>
      </c>
      <c r="G16" s="30">
        <v>23.5</v>
      </c>
      <c r="H16" s="61">
        <v>174.42</v>
      </c>
      <c r="I16" s="62"/>
    </row>
    <row r="17" spans="1:9" x14ac:dyDescent="0.2">
      <c r="A17" s="157"/>
      <c r="B17" s="13" t="s">
        <v>222</v>
      </c>
      <c r="C17" s="23">
        <v>31</v>
      </c>
      <c r="D17" s="23"/>
      <c r="E17" s="30">
        <v>1.9</v>
      </c>
      <c r="F17" s="30">
        <v>5.6</v>
      </c>
      <c r="G17" s="30">
        <v>12.9</v>
      </c>
      <c r="H17" s="61">
        <v>109.1</v>
      </c>
      <c r="I17" s="62"/>
    </row>
    <row r="18" spans="1:9" x14ac:dyDescent="0.2">
      <c r="A18" s="157"/>
      <c r="B18" s="13" t="s">
        <v>221</v>
      </c>
      <c r="C18" s="23">
        <v>180</v>
      </c>
      <c r="D18" s="23"/>
      <c r="E18" s="30">
        <v>2.85</v>
      </c>
      <c r="F18" s="30">
        <v>2.41</v>
      </c>
      <c r="G18" s="30">
        <v>14.36</v>
      </c>
      <c r="H18" s="61">
        <v>91</v>
      </c>
      <c r="I18" s="62"/>
    </row>
    <row r="19" spans="1:9" x14ac:dyDescent="0.2">
      <c r="A19" s="157" t="s">
        <v>23</v>
      </c>
      <c r="B19" s="158"/>
      <c r="C19" s="24">
        <f>SUM(C16:C18)</f>
        <v>411</v>
      </c>
      <c r="D19" s="24"/>
      <c r="E19" s="31">
        <f>SUM(E16:E18)</f>
        <v>10.36</v>
      </c>
      <c r="F19" s="31">
        <f>SUM(F16:F18)</f>
        <v>14.370000000000001</v>
      </c>
      <c r="G19" s="31">
        <f>SUM(G16:G18)</f>
        <v>50.76</v>
      </c>
      <c r="H19" s="63">
        <f>SUM(H16:H18)</f>
        <v>374.52</v>
      </c>
      <c r="I19" s="64"/>
    </row>
    <row r="20" spans="1:9" x14ac:dyDescent="0.2">
      <c r="A20" s="65"/>
      <c r="B20" s="66" t="s">
        <v>62</v>
      </c>
      <c r="C20" s="60">
        <v>180</v>
      </c>
      <c r="D20" s="60"/>
      <c r="E20" s="74">
        <v>5.48</v>
      </c>
      <c r="F20" s="74">
        <v>4.88</v>
      </c>
      <c r="G20" s="74">
        <v>9.07</v>
      </c>
      <c r="H20" s="75">
        <v>102</v>
      </c>
      <c r="I20" s="64"/>
    </row>
    <row r="21" spans="1:9" x14ac:dyDescent="0.2">
      <c r="A21" s="65" t="s">
        <v>24</v>
      </c>
      <c r="B21" s="13" t="s">
        <v>225</v>
      </c>
      <c r="C21" s="23">
        <v>25</v>
      </c>
      <c r="D21" s="23"/>
      <c r="E21" s="30">
        <v>1.75</v>
      </c>
      <c r="F21" s="30">
        <v>0.73</v>
      </c>
      <c r="G21" s="30">
        <v>12.48</v>
      </c>
      <c r="H21" s="61">
        <v>60</v>
      </c>
      <c r="I21" s="62"/>
    </row>
    <row r="22" spans="1:9" x14ac:dyDescent="0.2">
      <c r="A22" s="157" t="s">
        <v>28</v>
      </c>
      <c r="B22" s="158"/>
      <c r="C22" s="24">
        <f>SUM(C20:C21)</f>
        <v>205</v>
      </c>
      <c r="D22" s="24"/>
      <c r="E22" s="31">
        <f>SUM(E20:E21)</f>
        <v>7.23</v>
      </c>
      <c r="F22" s="31">
        <f>SUM(F20:F21)</f>
        <v>5.6099999999999994</v>
      </c>
      <c r="G22" s="31">
        <f>SUM(G20:G21)</f>
        <v>21.55</v>
      </c>
      <c r="H22" s="63">
        <f>SUM(H20:H21)</f>
        <v>162</v>
      </c>
      <c r="I22" s="64"/>
    </row>
    <row r="23" spans="1:9" x14ac:dyDescent="0.2">
      <c r="A23" s="157" t="s">
        <v>29</v>
      </c>
      <c r="B23" s="13" t="s">
        <v>223</v>
      </c>
      <c r="C23" s="23">
        <v>30</v>
      </c>
      <c r="D23" s="23"/>
      <c r="E23" s="30">
        <v>1</v>
      </c>
      <c r="F23" s="30">
        <v>0.15</v>
      </c>
      <c r="G23" s="30">
        <v>4.9800000000000004</v>
      </c>
      <c r="H23" s="61">
        <v>26</v>
      </c>
      <c r="I23" s="62"/>
    </row>
    <row r="24" spans="1:9" ht="17.25" customHeight="1" x14ac:dyDescent="0.2">
      <c r="A24" s="157"/>
      <c r="B24" s="13" t="s">
        <v>224</v>
      </c>
      <c r="C24" s="23">
        <v>180</v>
      </c>
      <c r="D24" s="23"/>
      <c r="E24" s="30">
        <v>4.13</v>
      </c>
      <c r="F24" s="30">
        <v>6.36</v>
      </c>
      <c r="G24" s="30">
        <v>11.3</v>
      </c>
      <c r="H24" s="61">
        <v>119.23</v>
      </c>
      <c r="I24" s="62"/>
    </row>
    <row r="25" spans="1:9" ht="17.25" customHeight="1" x14ac:dyDescent="0.2">
      <c r="A25" s="157"/>
      <c r="B25" s="13" t="s">
        <v>35</v>
      </c>
      <c r="C25" s="23">
        <v>130</v>
      </c>
      <c r="D25" s="23"/>
      <c r="E25" s="30">
        <v>4.4000000000000004</v>
      </c>
      <c r="F25" s="30">
        <v>3.25</v>
      </c>
      <c r="G25" s="30">
        <v>20.05</v>
      </c>
      <c r="H25" s="102">
        <v>127</v>
      </c>
      <c r="I25" s="62"/>
    </row>
    <row r="26" spans="1:9" ht="13.5" customHeight="1" x14ac:dyDescent="0.2">
      <c r="A26" s="157"/>
      <c r="B26" s="13" t="s">
        <v>38</v>
      </c>
      <c r="C26" s="23">
        <v>90</v>
      </c>
      <c r="D26" s="23"/>
      <c r="E26" s="30">
        <v>15.04</v>
      </c>
      <c r="F26" s="30">
        <v>13.75</v>
      </c>
      <c r="G26" s="30">
        <v>1.03</v>
      </c>
      <c r="H26" s="61">
        <v>208.28</v>
      </c>
      <c r="I26" s="62"/>
    </row>
    <row r="27" spans="1:9" ht="15.75" customHeight="1" x14ac:dyDescent="0.2">
      <c r="A27" s="157"/>
      <c r="B27" s="13" t="s">
        <v>41</v>
      </c>
      <c r="C27" s="23">
        <v>20</v>
      </c>
      <c r="D27" s="23"/>
      <c r="E27" s="30">
        <v>1.32</v>
      </c>
      <c r="F27" s="30">
        <v>0.24</v>
      </c>
      <c r="G27" s="30">
        <v>6.65</v>
      </c>
      <c r="H27" s="61">
        <v>33.799999999999997</v>
      </c>
      <c r="I27" s="62"/>
    </row>
    <row r="28" spans="1:9" ht="16.5" customHeight="1" x14ac:dyDescent="0.2">
      <c r="A28" s="157"/>
      <c r="B28" s="13" t="s">
        <v>225</v>
      </c>
      <c r="C28" s="23">
        <v>25</v>
      </c>
      <c r="D28" s="23"/>
      <c r="E28" s="30">
        <v>1.75</v>
      </c>
      <c r="F28" s="30">
        <v>0.73</v>
      </c>
      <c r="G28" s="30">
        <v>12.48</v>
      </c>
      <c r="H28" s="61">
        <v>60</v>
      </c>
      <c r="I28" s="62"/>
    </row>
    <row r="29" spans="1:9" x14ac:dyDescent="0.2">
      <c r="A29" s="157"/>
      <c r="B29" s="13" t="s">
        <v>226</v>
      </c>
      <c r="C29" s="23">
        <v>200</v>
      </c>
      <c r="D29" s="23"/>
      <c r="E29" s="30">
        <v>0.12</v>
      </c>
      <c r="F29" s="30">
        <v>0.02</v>
      </c>
      <c r="G29" s="30">
        <v>10.199999999999999</v>
      </c>
      <c r="H29" s="61">
        <v>41</v>
      </c>
      <c r="I29" s="62"/>
    </row>
    <row r="30" spans="1:9" x14ac:dyDescent="0.2">
      <c r="A30" s="157" t="s">
        <v>51</v>
      </c>
      <c r="B30" s="158"/>
      <c r="C30" s="24">
        <f>SUM(C23:C29)</f>
        <v>675</v>
      </c>
      <c r="D30" s="24"/>
      <c r="E30" s="31">
        <f>SUM(E23:E29)</f>
        <v>27.76</v>
      </c>
      <c r="F30" s="31">
        <f>SUM(F23:F29)</f>
        <v>24.5</v>
      </c>
      <c r="G30" s="31">
        <f>SUM(G23:G29)</f>
        <v>66.69</v>
      </c>
      <c r="H30" s="63">
        <f>SUM(H23:H29)</f>
        <v>615.30999999999995</v>
      </c>
      <c r="I30" s="64"/>
    </row>
    <row r="31" spans="1:9" x14ac:dyDescent="0.2">
      <c r="A31" s="155" t="s">
        <v>52</v>
      </c>
      <c r="B31" s="13" t="s">
        <v>227</v>
      </c>
      <c r="C31" s="23">
        <v>200</v>
      </c>
      <c r="D31" s="23"/>
      <c r="E31" s="30">
        <v>1</v>
      </c>
      <c r="F31" s="30">
        <v>0.2</v>
      </c>
      <c r="G31" s="30">
        <v>20.18</v>
      </c>
      <c r="H31" s="61">
        <v>91.9</v>
      </c>
      <c r="I31" s="62"/>
    </row>
    <row r="32" spans="1:9" x14ac:dyDescent="0.2">
      <c r="A32" s="156"/>
      <c r="B32" s="13" t="s">
        <v>228</v>
      </c>
      <c r="C32" s="23">
        <v>180</v>
      </c>
      <c r="D32" s="23"/>
      <c r="E32" s="30">
        <v>15.96</v>
      </c>
      <c r="F32" s="30">
        <v>16.3</v>
      </c>
      <c r="G32" s="30">
        <v>20.63</v>
      </c>
      <c r="H32" s="61">
        <v>200.07</v>
      </c>
      <c r="I32" s="62"/>
    </row>
    <row r="33" spans="1:9" x14ac:dyDescent="0.2">
      <c r="A33" s="156"/>
      <c r="B33" s="13" t="s">
        <v>41</v>
      </c>
      <c r="C33" s="23">
        <v>20</v>
      </c>
      <c r="D33" s="23"/>
      <c r="E33" s="30">
        <v>1.32</v>
      </c>
      <c r="F33" s="30">
        <v>0.24</v>
      </c>
      <c r="G33" s="30">
        <v>6.65</v>
      </c>
      <c r="H33" s="61">
        <v>33.799999999999997</v>
      </c>
      <c r="I33" s="62"/>
    </row>
    <row r="34" spans="1:9" x14ac:dyDescent="0.2">
      <c r="A34" s="156"/>
      <c r="B34" s="13" t="s">
        <v>225</v>
      </c>
      <c r="C34" s="23">
        <v>25</v>
      </c>
      <c r="D34" s="23"/>
      <c r="E34" s="30">
        <v>1.75</v>
      </c>
      <c r="F34" s="30">
        <v>0.73</v>
      </c>
      <c r="G34" s="30">
        <v>12.48</v>
      </c>
      <c r="H34" s="61">
        <v>60</v>
      </c>
      <c r="I34" s="62"/>
    </row>
    <row r="35" spans="1:9" x14ac:dyDescent="0.2">
      <c r="A35" s="157" t="s">
        <v>63</v>
      </c>
      <c r="B35" s="158"/>
      <c r="C35" s="24">
        <f>SUM(C31:C34)</f>
        <v>425</v>
      </c>
      <c r="D35" s="24"/>
      <c r="E35" s="31">
        <f>SUM(E31:E34)</f>
        <v>20.03</v>
      </c>
      <c r="F35" s="31">
        <f>SUM(F31:F34)</f>
        <v>17.47</v>
      </c>
      <c r="G35" s="31">
        <f>SUM(G31:G34)</f>
        <v>59.94</v>
      </c>
      <c r="H35" s="63">
        <f>SUM(H31:H34)</f>
        <v>385.77000000000004</v>
      </c>
      <c r="I35" s="64"/>
    </row>
    <row r="36" spans="1:9" ht="13.5" thickBot="1" x14ac:dyDescent="0.25">
      <c r="A36" s="159" t="s">
        <v>64</v>
      </c>
      <c r="B36" s="160"/>
      <c r="C36" s="110">
        <f>C19+C22+C30+C35</f>
        <v>1716</v>
      </c>
      <c r="D36" s="110"/>
      <c r="E36" s="111">
        <f>E19+E22+E30+E35</f>
        <v>65.38</v>
      </c>
      <c r="F36" s="111">
        <f>F19+F22+F30+F35</f>
        <v>61.95</v>
      </c>
      <c r="G36" s="111">
        <f>G19+G22+G30+G35</f>
        <v>198.94</v>
      </c>
      <c r="H36" s="112">
        <f>H19+H22+H30+H35</f>
        <v>1537.6</v>
      </c>
      <c r="I36" s="68"/>
    </row>
    <row r="37" spans="1:9" x14ac:dyDescent="0.2">
      <c r="A37" s="161" t="s">
        <v>65</v>
      </c>
      <c r="B37" s="162"/>
      <c r="C37" s="162"/>
      <c r="D37" s="162"/>
      <c r="E37" s="162"/>
      <c r="F37" s="162"/>
      <c r="G37" s="162"/>
      <c r="H37" s="162"/>
      <c r="I37" s="163"/>
    </row>
    <row r="38" spans="1:9" ht="25.5" x14ac:dyDescent="0.2">
      <c r="A38" s="157" t="s">
        <v>13</v>
      </c>
      <c r="B38" s="13" t="s">
        <v>67</v>
      </c>
      <c r="C38" s="23">
        <v>200</v>
      </c>
      <c r="D38" s="23"/>
      <c r="E38" s="30">
        <v>5.32</v>
      </c>
      <c r="F38" s="30">
        <v>6.36</v>
      </c>
      <c r="G38" s="30">
        <v>23.02</v>
      </c>
      <c r="H38" s="61">
        <v>171.34</v>
      </c>
      <c r="I38" s="62"/>
    </row>
    <row r="39" spans="1:9" x14ac:dyDescent="0.2">
      <c r="A39" s="157"/>
      <c r="B39" s="13" t="s">
        <v>69</v>
      </c>
      <c r="C39" s="23">
        <v>34</v>
      </c>
      <c r="D39" s="23"/>
      <c r="E39" s="30">
        <v>5.08</v>
      </c>
      <c r="F39" s="30">
        <v>3.56</v>
      </c>
      <c r="G39" s="30">
        <v>12.48</v>
      </c>
      <c r="H39" s="61">
        <v>94.56</v>
      </c>
      <c r="I39" s="62"/>
    </row>
    <row r="40" spans="1:9" x14ac:dyDescent="0.2">
      <c r="A40" s="157"/>
      <c r="B40" s="13" t="s">
        <v>72</v>
      </c>
      <c r="C40" s="23">
        <v>180</v>
      </c>
      <c r="D40" s="23"/>
      <c r="E40" s="30">
        <v>3.67</v>
      </c>
      <c r="F40" s="30">
        <v>3.19</v>
      </c>
      <c r="G40" s="30">
        <v>15.82</v>
      </c>
      <c r="H40" s="61">
        <v>107</v>
      </c>
      <c r="I40" s="62"/>
    </row>
    <row r="41" spans="1:9" x14ac:dyDescent="0.2">
      <c r="A41" s="157" t="s">
        <v>23</v>
      </c>
      <c r="B41" s="158"/>
      <c r="C41" s="24">
        <f>SUM(C38:C40)</f>
        <v>414</v>
      </c>
      <c r="D41" s="24"/>
      <c r="E41" s="31">
        <f>SUM(E38:E40)</f>
        <v>14.07</v>
      </c>
      <c r="F41" s="31">
        <f>SUM(F38:F40)</f>
        <v>13.11</v>
      </c>
      <c r="G41" s="31">
        <f>SUM(G38:G40)</f>
        <v>51.32</v>
      </c>
      <c r="H41" s="63">
        <f>SUM(H38:H40)</f>
        <v>372.9</v>
      </c>
      <c r="I41" s="64"/>
    </row>
    <row r="42" spans="1:9" x14ac:dyDescent="0.2">
      <c r="A42" s="65"/>
      <c r="B42" s="66" t="s">
        <v>229</v>
      </c>
      <c r="C42" s="60">
        <v>150</v>
      </c>
      <c r="D42" s="60"/>
      <c r="E42" s="74">
        <v>4.3499999999999996</v>
      </c>
      <c r="F42" s="74">
        <v>3.75</v>
      </c>
      <c r="G42" s="74">
        <v>6</v>
      </c>
      <c r="H42" s="75">
        <v>75</v>
      </c>
      <c r="I42" s="64"/>
    </row>
    <row r="43" spans="1:9" x14ac:dyDescent="0.2">
      <c r="A43" s="65" t="s">
        <v>24</v>
      </c>
      <c r="B43" s="13" t="s">
        <v>92</v>
      </c>
      <c r="C43" s="23">
        <v>20</v>
      </c>
      <c r="D43" s="23"/>
      <c r="E43" s="30">
        <v>0.73</v>
      </c>
      <c r="F43" s="30">
        <v>1.61</v>
      </c>
      <c r="G43" s="30">
        <v>6.7</v>
      </c>
      <c r="H43" s="61">
        <v>44.2</v>
      </c>
      <c r="I43" s="62"/>
    </row>
    <row r="44" spans="1:9" x14ac:dyDescent="0.2">
      <c r="A44" s="157" t="s">
        <v>28</v>
      </c>
      <c r="B44" s="158"/>
      <c r="C44" s="24">
        <f>SUM(C42:C43)</f>
        <v>170</v>
      </c>
      <c r="D44" s="24"/>
      <c r="E44" s="31">
        <f>SUM(E42:E43)</f>
        <v>5.08</v>
      </c>
      <c r="F44" s="31">
        <f>SUM(F42:F43)</f>
        <v>5.36</v>
      </c>
      <c r="G44" s="31">
        <f>SUM(G42:G43)</f>
        <v>12.7</v>
      </c>
      <c r="H44" s="63">
        <f>SUM(H42:H43)</f>
        <v>119.2</v>
      </c>
      <c r="I44" s="64"/>
    </row>
    <row r="45" spans="1:9" x14ac:dyDescent="0.2">
      <c r="A45" s="157" t="s">
        <v>29</v>
      </c>
      <c r="B45" s="13" t="s">
        <v>230</v>
      </c>
      <c r="C45" s="23">
        <v>30</v>
      </c>
      <c r="D45" s="23"/>
      <c r="E45" s="30">
        <v>0.24</v>
      </c>
      <c r="F45" s="30">
        <v>0.03</v>
      </c>
      <c r="G45" s="30">
        <v>1</v>
      </c>
      <c r="H45" s="61">
        <v>6</v>
      </c>
      <c r="I45" s="62"/>
    </row>
    <row r="46" spans="1:9" x14ac:dyDescent="0.2">
      <c r="A46" s="157"/>
      <c r="B46" s="13" t="s">
        <v>80</v>
      </c>
      <c r="C46" s="23">
        <v>200</v>
      </c>
      <c r="D46" s="23"/>
      <c r="E46" s="30">
        <v>1.8</v>
      </c>
      <c r="F46" s="30">
        <v>4.76</v>
      </c>
      <c r="G46" s="30">
        <v>15.74</v>
      </c>
      <c r="H46" s="61">
        <v>102.5</v>
      </c>
      <c r="I46" s="62"/>
    </row>
    <row r="47" spans="1:9" x14ac:dyDescent="0.2">
      <c r="A47" s="157"/>
      <c r="B47" s="13" t="s">
        <v>231</v>
      </c>
      <c r="C47" s="23">
        <v>180</v>
      </c>
      <c r="D47" s="23"/>
      <c r="E47" s="30">
        <v>17.21</v>
      </c>
      <c r="F47" s="30">
        <v>23.82</v>
      </c>
      <c r="G47" s="30">
        <v>21.93</v>
      </c>
      <c r="H47" s="61">
        <v>372.36</v>
      </c>
      <c r="I47" s="62"/>
    </row>
    <row r="48" spans="1:9" ht="15" customHeight="1" x14ac:dyDescent="0.2">
      <c r="A48" s="157"/>
      <c r="B48" s="13" t="s">
        <v>232</v>
      </c>
      <c r="C48" s="23">
        <v>180</v>
      </c>
      <c r="D48" s="23"/>
      <c r="E48" s="30">
        <v>0</v>
      </c>
      <c r="F48" s="30">
        <v>0</v>
      </c>
      <c r="G48" s="30">
        <v>16.559999999999999</v>
      </c>
      <c r="H48" s="102">
        <v>66.599999999999994</v>
      </c>
      <c r="I48" s="62"/>
    </row>
    <row r="49" spans="1:9" x14ac:dyDescent="0.2">
      <c r="A49" s="157"/>
      <c r="B49" s="13" t="s">
        <v>41</v>
      </c>
      <c r="C49" s="23">
        <v>20</v>
      </c>
      <c r="D49" s="23"/>
      <c r="E49" s="30">
        <v>1.32</v>
      </c>
      <c r="F49" s="30">
        <v>0.24</v>
      </c>
      <c r="G49" s="30">
        <v>6.65</v>
      </c>
      <c r="H49" s="61">
        <v>33.799999999999997</v>
      </c>
      <c r="I49" s="62"/>
    </row>
    <row r="50" spans="1:9" x14ac:dyDescent="0.2">
      <c r="A50" s="157"/>
      <c r="B50" s="13" t="s">
        <v>225</v>
      </c>
      <c r="C50" s="23">
        <v>25</v>
      </c>
      <c r="D50" s="23"/>
      <c r="E50" s="30">
        <v>1.75</v>
      </c>
      <c r="F50" s="30">
        <v>0.73</v>
      </c>
      <c r="G50" s="30">
        <v>12.48</v>
      </c>
      <c r="H50" s="61">
        <v>60</v>
      </c>
      <c r="I50" s="62"/>
    </row>
    <row r="51" spans="1:9" x14ac:dyDescent="0.2">
      <c r="A51" s="157" t="s">
        <v>51</v>
      </c>
      <c r="B51" s="158"/>
      <c r="C51" s="24">
        <f>SUM(C45:C50)</f>
        <v>635</v>
      </c>
      <c r="D51" s="24"/>
      <c r="E51" s="31">
        <f>SUM(E45:E50)</f>
        <v>22.32</v>
      </c>
      <c r="F51" s="31">
        <f>SUM(F45:F50)</f>
        <v>29.58</v>
      </c>
      <c r="G51" s="31">
        <f>SUM(G45:G50)</f>
        <v>74.36</v>
      </c>
      <c r="H51" s="63">
        <f>SUM(H45:H50)</f>
        <v>641.26</v>
      </c>
      <c r="I51" s="64"/>
    </row>
    <row r="52" spans="1:9" x14ac:dyDescent="0.2">
      <c r="A52" s="155" t="s">
        <v>52</v>
      </c>
      <c r="B52" s="13" t="s">
        <v>233</v>
      </c>
      <c r="C52" s="23">
        <v>100</v>
      </c>
      <c r="D52" s="23"/>
      <c r="E52" s="30">
        <v>0.4</v>
      </c>
      <c r="F52" s="30">
        <v>0.4</v>
      </c>
      <c r="G52" s="30">
        <v>9.8000000000000007</v>
      </c>
      <c r="H52" s="61">
        <v>44</v>
      </c>
      <c r="I52" s="62"/>
    </row>
    <row r="53" spans="1:9" x14ac:dyDescent="0.2">
      <c r="A53" s="156"/>
      <c r="B53" s="13" t="s">
        <v>234</v>
      </c>
      <c r="C53" s="23">
        <v>80</v>
      </c>
      <c r="D53" s="23"/>
      <c r="E53" s="30">
        <v>13.98</v>
      </c>
      <c r="F53" s="30">
        <v>15.48</v>
      </c>
      <c r="G53" s="30">
        <v>14.46</v>
      </c>
      <c r="H53" s="61">
        <v>208</v>
      </c>
      <c r="I53" s="62"/>
    </row>
    <row r="54" spans="1:9" x14ac:dyDescent="0.2">
      <c r="A54" s="156"/>
      <c r="B54" s="13" t="s">
        <v>235</v>
      </c>
      <c r="C54" s="23">
        <v>130</v>
      </c>
      <c r="D54" s="23"/>
      <c r="E54" s="30">
        <v>5.07</v>
      </c>
      <c r="F54" s="30">
        <v>5.33</v>
      </c>
      <c r="G54" s="30">
        <v>27.09</v>
      </c>
      <c r="H54" s="61">
        <v>179.73</v>
      </c>
      <c r="I54" s="62"/>
    </row>
    <row r="55" spans="1:9" x14ac:dyDescent="0.2">
      <c r="A55" s="156"/>
      <c r="B55" s="13" t="s">
        <v>226</v>
      </c>
      <c r="C55" s="23">
        <v>200</v>
      </c>
      <c r="D55" s="23"/>
      <c r="E55" s="30">
        <v>0.12</v>
      </c>
      <c r="F55" s="30">
        <v>0.02</v>
      </c>
      <c r="G55" s="30">
        <v>10.199999999999999</v>
      </c>
      <c r="H55" s="61">
        <v>41</v>
      </c>
      <c r="I55" s="62"/>
    </row>
    <row r="56" spans="1:9" x14ac:dyDescent="0.2">
      <c r="A56" s="156"/>
      <c r="B56" s="13" t="s">
        <v>41</v>
      </c>
      <c r="C56" s="23">
        <v>20</v>
      </c>
      <c r="D56" s="23"/>
      <c r="E56" s="30">
        <v>1.32</v>
      </c>
      <c r="F56" s="30">
        <v>0.24</v>
      </c>
      <c r="G56" s="30">
        <v>6.65</v>
      </c>
      <c r="H56" s="61">
        <v>33.799999999999997</v>
      </c>
      <c r="I56" s="62"/>
    </row>
    <row r="57" spans="1:9" x14ac:dyDescent="0.2">
      <c r="A57" s="164"/>
      <c r="B57" s="13" t="s">
        <v>225</v>
      </c>
      <c r="C57" s="23">
        <v>25</v>
      </c>
      <c r="D57" s="23"/>
      <c r="E57" s="30">
        <v>1.75</v>
      </c>
      <c r="F57" s="30">
        <v>0.73</v>
      </c>
      <c r="G57" s="30">
        <v>12.48</v>
      </c>
      <c r="H57" s="61">
        <v>60</v>
      </c>
      <c r="I57" s="62"/>
    </row>
    <row r="58" spans="1:9" x14ac:dyDescent="0.2">
      <c r="A58" s="157" t="s">
        <v>63</v>
      </c>
      <c r="B58" s="158"/>
      <c r="C58" s="24">
        <f>SUM(C52:C57)</f>
        <v>555</v>
      </c>
      <c r="D58" s="24"/>
      <c r="E58" s="31">
        <f>SUM(E52:E57)</f>
        <v>22.640000000000004</v>
      </c>
      <c r="F58" s="31">
        <f>SUM(F52:F57)</f>
        <v>22.2</v>
      </c>
      <c r="G58" s="31">
        <f>SUM(G52:G57)</f>
        <v>80.680000000000007</v>
      </c>
      <c r="H58" s="63">
        <f>SUM(H52:H57)</f>
        <v>566.53</v>
      </c>
      <c r="I58" s="64"/>
    </row>
    <row r="59" spans="1:9" ht="13.5" thickBot="1" x14ac:dyDescent="0.25">
      <c r="A59" s="159" t="s">
        <v>64</v>
      </c>
      <c r="B59" s="160"/>
      <c r="C59" s="110">
        <f>C41+C44+C51+C58</f>
        <v>1774</v>
      </c>
      <c r="D59" s="110"/>
      <c r="E59" s="111">
        <f>E41+E44+E51+E58</f>
        <v>64.11</v>
      </c>
      <c r="F59" s="111">
        <f>F41+F44+F51+F58</f>
        <v>70.25</v>
      </c>
      <c r="G59" s="111">
        <f>G41+G44+G51+G58</f>
        <v>219.06</v>
      </c>
      <c r="H59" s="112">
        <f>H44+H51+H58</f>
        <v>1326.99</v>
      </c>
      <c r="I59" s="68"/>
    </row>
    <row r="60" spans="1:9" x14ac:dyDescent="0.2">
      <c r="A60" s="161" t="s">
        <v>98</v>
      </c>
      <c r="B60" s="162"/>
      <c r="C60" s="162"/>
      <c r="D60" s="162"/>
      <c r="E60" s="162"/>
      <c r="F60" s="162"/>
      <c r="G60" s="162"/>
      <c r="H60" s="162"/>
      <c r="I60" s="163"/>
    </row>
    <row r="61" spans="1:9" x14ac:dyDescent="0.2">
      <c r="A61" s="157" t="s">
        <v>13</v>
      </c>
      <c r="B61" s="13" t="s">
        <v>100</v>
      </c>
      <c r="C61" s="23">
        <v>200</v>
      </c>
      <c r="D61" s="23"/>
      <c r="E61" s="30">
        <v>6.32</v>
      </c>
      <c r="F61" s="30">
        <v>9.68</v>
      </c>
      <c r="G61" s="30">
        <v>26.34</v>
      </c>
      <c r="H61" s="61">
        <v>223</v>
      </c>
      <c r="I61" s="62"/>
    </row>
    <row r="62" spans="1:9" x14ac:dyDescent="0.2">
      <c r="A62" s="157"/>
      <c r="B62" s="13" t="s">
        <v>222</v>
      </c>
      <c r="C62" s="23">
        <v>31</v>
      </c>
      <c r="D62" s="23"/>
      <c r="E62" s="30">
        <v>1.9</v>
      </c>
      <c r="F62" s="30">
        <v>5.6</v>
      </c>
      <c r="G62" s="30">
        <v>12.9</v>
      </c>
      <c r="H62" s="61">
        <v>109.1</v>
      </c>
      <c r="I62" s="62"/>
    </row>
    <row r="63" spans="1:9" x14ac:dyDescent="0.2">
      <c r="A63" s="157"/>
      <c r="B63" s="13" t="s">
        <v>288</v>
      </c>
      <c r="C63" s="23">
        <v>20</v>
      </c>
      <c r="D63" s="23"/>
      <c r="E63" s="30">
        <v>2.5499999999999998</v>
      </c>
      <c r="F63" s="30">
        <v>2.2999999999999998</v>
      </c>
      <c r="G63" s="30">
        <v>0.15</v>
      </c>
      <c r="H63" s="61">
        <v>31.5</v>
      </c>
      <c r="I63" s="62"/>
    </row>
    <row r="64" spans="1:9" x14ac:dyDescent="0.2">
      <c r="A64" s="157"/>
      <c r="B64" s="13" t="s">
        <v>226</v>
      </c>
      <c r="C64" s="23">
        <v>200</v>
      </c>
      <c r="D64" s="23"/>
      <c r="E64" s="30">
        <v>0.12</v>
      </c>
      <c r="F64" s="30">
        <v>0.02</v>
      </c>
      <c r="G64" s="30">
        <v>10.199999999999999</v>
      </c>
      <c r="H64" s="61">
        <v>41</v>
      </c>
      <c r="I64" s="62"/>
    </row>
    <row r="65" spans="1:9" x14ac:dyDescent="0.2">
      <c r="A65" s="157" t="s">
        <v>23</v>
      </c>
      <c r="B65" s="158"/>
      <c r="C65" s="24">
        <f>SUM(C61:C64)</f>
        <v>451</v>
      </c>
      <c r="D65" s="24"/>
      <c r="E65" s="31">
        <f>SUM(E61:E64)</f>
        <v>10.889999999999999</v>
      </c>
      <c r="F65" s="31">
        <f>SUM(F61:F64)</f>
        <v>17.599999999999998</v>
      </c>
      <c r="G65" s="31">
        <f>SUM(G61:G64)</f>
        <v>49.59</v>
      </c>
      <c r="H65" s="63">
        <f>SUM(H61:H64)</f>
        <v>404.6</v>
      </c>
      <c r="I65" s="64"/>
    </row>
    <row r="66" spans="1:9" x14ac:dyDescent="0.2">
      <c r="A66" s="65"/>
      <c r="B66" s="66" t="s">
        <v>260</v>
      </c>
      <c r="C66" s="60">
        <v>150</v>
      </c>
      <c r="D66" s="60"/>
      <c r="E66" s="74">
        <v>4.3499999999999996</v>
      </c>
      <c r="F66" s="74">
        <v>3.75</v>
      </c>
      <c r="G66" s="74">
        <v>6</v>
      </c>
      <c r="H66" s="75">
        <v>75</v>
      </c>
      <c r="I66" s="76"/>
    </row>
    <row r="67" spans="1:9" x14ac:dyDescent="0.2">
      <c r="A67" s="65" t="s">
        <v>24</v>
      </c>
      <c r="B67" s="13" t="s">
        <v>236</v>
      </c>
      <c r="C67" s="23">
        <v>50</v>
      </c>
      <c r="D67" s="23"/>
      <c r="E67" s="30">
        <v>3.2</v>
      </c>
      <c r="F67" s="30">
        <v>5.9</v>
      </c>
      <c r="G67" s="30">
        <v>24.3</v>
      </c>
      <c r="H67" s="61">
        <v>163.69999999999999</v>
      </c>
      <c r="I67" s="62"/>
    </row>
    <row r="68" spans="1:9" x14ac:dyDescent="0.2">
      <c r="A68" s="157" t="s">
        <v>28</v>
      </c>
      <c r="B68" s="158"/>
      <c r="C68" s="24">
        <f>SUM(C66:C67)</f>
        <v>200</v>
      </c>
      <c r="D68" s="24"/>
      <c r="E68" s="31">
        <f>SUM(E66:E67)</f>
        <v>7.55</v>
      </c>
      <c r="F68" s="31">
        <f>SUM(F66:F67)</f>
        <v>9.65</v>
      </c>
      <c r="G68" s="31">
        <f>SUM(G66:G67)</f>
        <v>30.3</v>
      </c>
      <c r="H68" s="63">
        <f>SUM(H66:H67)</f>
        <v>238.7</v>
      </c>
      <c r="I68" s="64"/>
    </row>
    <row r="69" spans="1:9" x14ac:dyDescent="0.2">
      <c r="A69" s="157" t="s">
        <v>29</v>
      </c>
      <c r="B69" s="13" t="s">
        <v>237</v>
      </c>
      <c r="C69" s="23">
        <v>30</v>
      </c>
      <c r="D69" s="23"/>
      <c r="E69" s="30">
        <v>0.27</v>
      </c>
      <c r="F69" s="30">
        <v>1.47</v>
      </c>
      <c r="G69" s="30">
        <v>1.2</v>
      </c>
      <c r="H69" s="61">
        <v>19.63</v>
      </c>
      <c r="I69" s="62"/>
    </row>
    <row r="70" spans="1:9" x14ac:dyDescent="0.2">
      <c r="A70" s="157"/>
      <c r="B70" s="13" t="s">
        <v>238</v>
      </c>
      <c r="C70" s="23">
        <v>180</v>
      </c>
      <c r="D70" s="23"/>
      <c r="E70" s="30">
        <v>11.47</v>
      </c>
      <c r="F70" s="30">
        <v>0.36</v>
      </c>
      <c r="G70" s="30">
        <v>8.3000000000000007</v>
      </c>
      <c r="H70" s="61">
        <v>94.9</v>
      </c>
      <c r="I70" s="62"/>
    </row>
    <row r="71" spans="1:9" x14ac:dyDescent="0.2">
      <c r="A71" s="157"/>
      <c r="B71" s="13" t="s">
        <v>239</v>
      </c>
      <c r="C71" s="23">
        <v>180</v>
      </c>
      <c r="D71" s="23"/>
      <c r="E71" s="30">
        <v>9.56</v>
      </c>
      <c r="F71" s="30">
        <v>9.77</v>
      </c>
      <c r="G71" s="30">
        <v>17.46</v>
      </c>
      <c r="H71" s="61">
        <v>219.37</v>
      </c>
      <c r="I71" s="62"/>
    </row>
    <row r="72" spans="1:9" x14ac:dyDescent="0.2">
      <c r="A72" s="157"/>
      <c r="B72" s="13" t="s">
        <v>225</v>
      </c>
      <c r="C72" s="23">
        <v>25</v>
      </c>
      <c r="D72" s="23"/>
      <c r="E72" s="30">
        <v>1.75</v>
      </c>
      <c r="F72" s="30">
        <v>0.73</v>
      </c>
      <c r="G72" s="30">
        <v>12.48</v>
      </c>
      <c r="H72" s="61">
        <v>60</v>
      </c>
      <c r="I72" s="62"/>
    </row>
    <row r="73" spans="1:9" x14ac:dyDescent="0.2">
      <c r="A73" s="157"/>
      <c r="B73" s="13" t="s">
        <v>41</v>
      </c>
      <c r="C73" s="23">
        <v>20</v>
      </c>
      <c r="D73" s="23"/>
      <c r="E73" s="30">
        <v>1.32</v>
      </c>
      <c r="F73" s="30">
        <v>0.24</v>
      </c>
      <c r="G73" s="30">
        <v>6.65</v>
      </c>
      <c r="H73" s="61">
        <v>33.799999999999997</v>
      </c>
      <c r="I73" s="62"/>
    </row>
    <row r="74" spans="1:9" x14ac:dyDescent="0.2">
      <c r="A74" s="157"/>
      <c r="B74" s="13" t="s">
        <v>116</v>
      </c>
      <c r="C74" s="23">
        <v>180</v>
      </c>
      <c r="D74" s="23"/>
      <c r="E74" s="30">
        <v>0.41</v>
      </c>
      <c r="F74" s="30">
        <v>0.01</v>
      </c>
      <c r="G74" s="30">
        <v>30.59</v>
      </c>
      <c r="H74" s="61">
        <v>124.74</v>
      </c>
      <c r="I74" s="62"/>
    </row>
    <row r="75" spans="1:9" x14ac:dyDescent="0.2">
      <c r="A75" s="157" t="s">
        <v>51</v>
      </c>
      <c r="B75" s="158"/>
      <c r="C75" s="24">
        <f>SUM(C69:C74)</f>
        <v>615</v>
      </c>
      <c r="D75" s="24"/>
      <c r="E75" s="31">
        <f>SUM(E69:E74)</f>
        <v>24.78</v>
      </c>
      <c r="F75" s="31">
        <f>SUM(F69:F74)</f>
        <v>12.58</v>
      </c>
      <c r="G75" s="31">
        <f>SUM(G69:G74)</f>
        <v>76.679999999999993</v>
      </c>
      <c r="H75" s="63">
        <f>SUM(H69:H74)</f>
        <v>552.43999999999994</v>
      </c>
      <c r="I75" s="64"/>
    </row>
    <row r="76" spans="1:9" x14ac:dyDescent="0.2">
      <c r="A76" s="155" t="s">
        <v>52</v>
      </c>
      <c r="B76" s="13" t="s">
        <v>240</v>
      </c>
      <c r="C76" s="23">
        <v>150</v>
      </c>
      <c r="D76" s="23"/>
      <c r="E76" s="30">
        <v>3</v>
      </c>
      <c r="F76" s="30">
        <v>4.0599999999999996</v>
      </c>
      <c r="G76" s="30">
        <v>11.55</v>
      </c>
      <c r="H76" s="61">
        <v>101.05</v>
      </c>
      <c r="I76" s="62"/>
    </row>
    <row r="77" spans="1:9" x14ac:dyDescent="0.2">
      <c r="A77" s="156"/>
      <c r="B77" s="13" t="s">
        <v>241</v>
      </c>
      <c r="C77" s="23">
        <v>80</v>
      </c>
      <c r="D77" s="23"/>
      <c r="E77" s="30">
        <v>5.7</v>
      </c>
      <c r="F77" s="30">
        <v>7.1</v>
      </c>
      <c r="G77" s="30">
        <v>10.01</v>
      </c>
      <c r="H77" s="102">
        <v>128</v>
      </c>
      <c r="I77" s="62"/>
    </row>
    <row r="78" spans="1:9" x14ac:dyDescent="0.2">
      <c r="A78" s="156"/>
      <c r="B78" s="13" t="s">
        <v>242</v>
      </c>
      <c r="C78" s="23">
        <v>100</v>
      </c>
      <c r="D78" s="23"/>
      <c r="E78" s="30">
        <v>0.4</v>
      </c>
      <c r="F78" s="30">
        <v>0.3</v>
      </c>
      <c r="G78" s="30">
        <v>10.3</v>
      </c>
      <c r="H78" s="61">
        <v>96.8</v>
      </c>
      <c r="I78" s="62"/>
    </row>
    <row r="79" spans="1:9" x14ac:dyDescent="0.2">
      <c r="A79" s="156"/>
      <c r="B79" s="13" t="s">
        <v>226</v>
      </c>
      <c r="C79" s="23">
        <v>200</v>
      </c>
      <c r="D79" s="23"/>
      <c r="E79" s="30">
        <v>0.12</v>
      </c>
      <c r="F79" s="30">
        <v>0.02</v>
      </c>
      <c r="G79" s="30">
        <v>10.199999999999999</v>
      </c>
      <c r="H79" s="61">
        <v>41</v>
      </c>
      <c r="I79" s="62"/>
    </row>
    <row r="80" spans="1:9" x14ac:dyDescent="0.2">
      <c r="A80" s="156"/>
      <c r="B80" s="13" t="s">
        <v>41</v>
      </c>
      <c r="C80" s="23">
        <v>200</v>
      </c>
      <c r="D80" s="23"/>
      <c r="E80" s="30">
        <v>1.32</v>
      </c>
      <c r="F80" s="30">
        <v>0.24</v>
      </c>
      <c r="G80" s="30">
        <v>6.65</v>
      </c>
      <c r="H80" s="61">
        <v>33.799999999999997</v>
      </c>
      <c r="I80" s="62"/>
    </row>
    <row r="81" spans="1:9" x14ac:dyDescent="0.2">
      <c r="A81" s="164"/>
      <c r="B81" s="13" t="s">
        <v>225</v>
      </c>
      <c r="C81" s="23">
        <v>25</v>
      </c>
      <c r="D81" s="23"/>
      <c r="E81" s="30">
        <v>1.75</v>
      </c>
      <c r="F81" s="30">
        <v>0.73</v>
      </c>
      <c r="G81" s="30">
        <v>12.48</v>
      </c>
      <c r="H81" s="61">
        <v>60</v>
      </c>
      <c r="I81" s="62"/>
    </row>
    <row r="82" spans="1:9" x14ac:dyDescent="0.2">
      <c r="A82" s="157" t="s">
        <v>63</v>
      </c>
      <c r="B82" s="158"/>
      <c r="C82" s="24">
        <f>SUM(C76:C81)</f>
        <v>755</v>
      </c>
      <c r="D82" s="24"/>
      <c r="E82" s="31">
        <f>SUM(E76:E81)</f>
        <v>12.29</v>
      </c>
      <c r="F82" s="31">
        <f>SUM(F76:F81)</f>
        <v>12.450000000000001</v>
      </c>
      <c r="G82" s="31">
        <f>SUM(G76:G81)</f>
        <v>61.19</v>
      </c>
      <c r="H82" s="63">
        <f>SUM(H76:H81)</f>
        <v>460.65000000000003</v>
      </c>
      <c r="I82" s="64"/>
    </row>
    <row r="83" spans="1:9" ht="13.5" thickBot="1" x14ac:dyDescent="0.25">
      <c r="A83" s="159" t="s">
        <v>64</v>
      </c>
      <c r="B83" s="160"/>
      <c r="C83" s="110">
        <f>C65+C68+C75+C82</f>
        <v>2021</v>
      </c>
      <c r="D83" s="110"/>
      <c r="E83" s="111">
        <f>E65+E68+E75+E82</f>
        <v>55.51</v>
      </c>
      <c r="F83" s="111">
        <f>F65+F68+F75+F82</f>
        <v>52.28</v>
      </c>
      <c r="G83" s="111">
        <f>G65+G68+G75+G82</f>
        <v>217.76</v>
      </c>
      <c r="H83" s="112">
        <f>H65+H68+H75+H82</f>
        <v>1656.3899999999999</v>
      </c>
      <c r="I83" s="68"/>
    </row>
    <row r="84" spans="1:9" x14ac:dyDescent="0.2">
      <c r="A84" s="161" t="s">
        <v>125</v>
      </c>
      <c r="B84" s="162"/>
      <c r="C84" s="162"/>
      <c r="D84" s="162"/>
      <c r="E84" s="162"/>
      <c r="F84" s="162"/>
      <c r="G84" s="162"/>
      <c r="H84" s="162"/>
      <c r="I84" s="163"/>
    </row>
    <row r="85" spans="1:9" x14ac:dyDescent="0.2">
      <c r="A85" s="157" t="s">
        <v>13</v>
      </c>
      <c r="B85" s="13" t="s">
        <v>243</v>
      </c>
      <c r="C85" s="23">
        <v>30</v>
      </c>
      <c r="D85" s="23"/>
      <c r="E85" s="30">
        <v>0.93</v>
      </c>
      <c r="F85" s="30">
        <v>0.06</v>
      </c>
      <c r="G85" s="30">
        <v>1.96</v>
      </c>
      <c r="H85" s="61">
        <v>12.1</v>
      </c>
      <c r="I85" s="62"/>
    </row>
    <row r="86" spans="1:9" x14ac:dyDescent="0.2">
      <c r="A86" s="157"/>
      <c r="B86" s="13" t="s">
        <v>148</v>
      </c>
      <c r="C86" s="23">
        <v>160</v>
      </c>
      <c r="D86" s="23"/>
      <c r="E86" s="30">
        <v>13.78</v>
      </c>
      <c r="F86" s="30">
        <v>21.54</v>
      </c>
      <c r="G86" s="30">
        <v>3.57</v>
      </c>
      <c r="H86" s="61">
        <v>264.49</v>
      </c>
      <c r="I86" s="62"/>
    </row>
    <row r="87" spans="1:9" x14ac:dyDescent="0.2">
      <c r="A87" s="157"/>
      <c r="B87" s="13" t="s">
        <v>222</v>
      </c>
      <c r="C87" s="23">
        <v>31</v>
      </c>
      <c r="D87" s="23"/>
      <c r="E87" s="30">
        <v>1.9</v>
      </c>
      <c r="F87" s="30">
        <v>5.6</v>
      </c>
      <c r="G87" s="30">
        <v>12.9</v>
      </c>
      <c r="H87" s="61">
        <v>109.1</v>
      </c>
      <c r="I87" s="62"/>
    </row>
    <row r="88" spans="1:9" x14ac:dyDescent="0.2">
      <c r="A88" s="157"/>
      <c r="B88" s="13" t="s">
        <v>72</v>
      </c>
      <c r="C88" s="23">
        <v>180</v>
      </c>
      <c r="D88" s="23"/>
      <c r="E88" s="30">
        <v>3.67</v>
      </c>
      <c r="F88" s="30">
        <v>3.19</v>
      </c>
      <c r="G88" s="30">
        <v>15.82</v>
      </c>
      <c r="H88" s="61">
        <v>107</v>
      </c>
      <c r="I88" s="62"/>
    </row>
    <row r="89" spans="1:9" x14ac:dyDescent="0.2">
      <c r="A89" s="157" t="s">
        <v>23</v>
      </c>
      <c r="B89" s="158"/>
      <c r="C89" s="24">
        <f>SUM(C85:C88)</f>
        <v>401</v>
      </c>
      <c r="D89" s="24"/>
      <c r="E89" s="31">
        <f>SUM(E85:E88)</f>
        <v>20.28</v>
      </c>
      <c r="F89" s="31">
        <f>SUM(F85:F88)</f>
        <v>30.389999999999997</v>
      </c>
      <c r="G89" s="31">
        <f>SUM(G85:G88)</f>
        <v>34.25</v>
      </c>
      <c r="H89" s="63">
        <f>SUM(H85:H88)</f>
        <v>492.69000000000005</v>
      </c>
      <c r="I89" s="64"/>
    </row>
    <row r="90" spans="1:9" x14ac:dyDescent="0.2">
      <c r="A90" s="77"/>
      <c r="B90" s="66" t="s">
        <v>62</v>
      </c>
      <c r="C90" s="60">
        <v>150</v>
      </c>
      <c r="D90" s="60"/>
      <c r="E90" s="74">
        <v>5.48</v>
      </c>
      <c r="F90" s="74">
        <v>4.88</v>
      </c>
      <c r="G90" s="74">
        <v>9.07</v>
      </c>
      <c r="H90" s="75">
        <v>102</v>
      </c>
      <c r="I90" s="76"/>
    </row>
    <row r="91" spans="1:9" x14ac:dyDescent="0.2">
      <c r="A91" s="65" t="s">
        <v>24</v>
      </c>
      <c r="B91" s="13" t="s">
        <v>244</v>
      </c>
      <c r="C91" s="23">
        <v>30</v>
      </c>
      <c r="D91" s="23"/>
      <c r="E91" s="30">
        <v>1.8</v>
      </c>
      <c r="F91" s="30">
        <v>1.35</v>
      </c>
      <c r="G91" s="30">
        <v>22.5</v>
      </c>
      <c r="H91" s="102">
        <v>109.8</v>
      </c>
      <c r="I91" s="62"/>
    </row>
    <row r="92" spans="1:9" x14ac:dyDescent="0.2">
      <c r="A92" s="157" t="s">
        <v>28</v>
      </c>
      <c r="B92" s="158"/>
      <c r="C92" s="24">
        <f>SUM(C90:C91)</f>
        <v>180</v>
      </c>
      <c r="D92" s="24"/>
      <c r="E92" s="31">
        <f>SUM(E90:E91)</f>
        <v>7.28</v>
      </c>
      <c r="F92" s="31">
        <f>SUM(F90:F91)</f>
        <v>6.23</v>
      </c>
      <c r="G92" s="31">
        <f>SUM(G90:G91)</f>
        <v>31.57</v>
      </c>
      <c r="H92" s="63">
        <f>SUM(H90:H91)</f>
        <v>211.8</v>
      </c>
      <c r="I92" s="64"/>
    </row>
    <row r="93" spans="1:9" x14ac:dyDescent="0.2">
      <c r="A93" s="157" t="s">
        <v>29</v>
      </c>
      <c r="B93" s="13" t="s">
        <v>245</v>
      </c>
      <c r="C93" s="23">
        <v>40</v>
      </c>
      <c r="D93" s="23"/>
      <c r="E93" s="30">
        <v>0.23</v>
      </c>
      <c r="F93" s="30">
        <v>1.37</v>
      </c>
      <c r="G93" s="30">
        <v>0.7</v>
      </c>
      <c r="H93" s="61">
        <v>16.03</v>
      </c>
      <c r="I93" s="62"/>
    </row>
    <row r="94" spans="1:9" x14ac:dyDescent="0.2">
      <c r="A94" s="157"/>
      <c r="B94" s="13" t="s">
        <v>246</v>
      </c>
      <c r="C94" s="23">
        <v>200</v>
      </c>
      <c r="D94" s="23"/>
      <c r="E94" s="30">
        <v>5.5</v>
      </c>
      <c r="F94" s="30">
        <v>5.2750000000000004</v>
      </c>
      <c r="G94" s="30">
        <v>16.324999999999999</v>
      </c>
      <c r="H94" s="61">
        <v>134.75</v>
      </c>
      <c r="I94" s="62"/>
    </row>
    <row r="95" spans="1:9" x14ac:dyDescent="0.2">
      <c r="A95" s="157"/>
      <c r="B95" s="13" t="s">
        <v>247</v>
      </c>
      <c r="C95" s="23">
        <v>70</v>
      </c>
      <c r="D95" s="23"/>
      <c r="E95" s="30">
        <v>0.92</v>
      </c>
      <c r="F95" s="30">
        <v>3.7</v>
      </c>
      <c r="G95" s="30">
        <v>7.78</v>
      </c>
      <c r="H95" s="61">
        <v>109.93</v>
      </c>
      <c r="I95" s="62"/>
    </row>
    <row r="96" spans="1:9" x14ac:dyDescent="0.2">
      <c r="A96" s="157"/>
      <c r="B96" s="13" t="s">
        <v>198</v>
      </c>
      <c r="C96" s="23">
        <v>130</v>
      </c>
      <c r="D96" s="23"/>
      <c r="E96" s="30">
        <v>2.4300000000000002</v>
      </c>
      <c r="F96" s="30">
        <v>2.86</v>
      </c>
      <c r="G96" s="30">
        <v>24.4</v>
      </c>
      <c r="H96" s="61">
        <v>133</v>
      </c>
      <c r="I96" s="62"/>
    </row>
    <row r="97" spans="1:9" x14ac:dyDescent="0.2">
      <c r="A97" s="157"/>
      <c r="B97" s="13" t="s">
        <v>41</v>
      </c>
      <c r="C97" s="23">
        <v>20</v>
      </c>
      <c r="D97" s="23"/>
      <c r="E97" s="30">
        <v>1.32</v>
      </c>
      <c r="F97" s="30">
        <v>0.24</v>
      </c>
      <c r="G97" s="30">
        <v>6.65</v>
      </c>
      <c r="H97" s="61">
        <v>33.799999999999997</v>
      </c>
      <c r="I97" s="62"/>
    </row>
    <row r="98" spans="1:9" x14ac:dyDescent="0.2">
      <c r="A98" s="157"/>
      <c r="B98" s="13" t="s">
        <v>44</v>
      </c>
      <c r="C98" s="23">
        <v>25</v>
      </c>
      <c r="D98" s="23"/>
      <c r="E98" s="30">
        <v>1.75</v>
      </c>
      <c r="F98" s="30">
        <v>0.73</v>
      </c>
      <c r="G98" s="30">
        <v>12.48</v>
      </c>
      <c r="H98" s="61">
        <v>60</v>
      </c>
      <c r="I98" s="62"/>
    </row>
    <row r="99" spans="1:9" x14ac:dyDescent="0.2">
      <c r="A99" s="157"/>
      <c r="B99" s="13" t="s">
        <v>248</v>
      </c>
      <c r="C99" s="23">
        <v>180</v>
      </c>
      <c r="D99" s="23"/>
      <c r="E99" s="30">
        <v>0.41</v>
      </c>
      <c r="F99" s="30">
        <v>0.01</v>
      </c>
      <c r="G99" s="30">
        <v>30.59</v>
      </c>
      <c r="H99" s="61">
        <v>124.74</v>
      </c>
      <c r="I99" s="62"/>
    </row>
    <row r="100" spans="1:9" x14ac:dyDescent="0.2">
      <c r="A100" s="157" t="s">
        <v>51</v>
      </c>
      <c r="B100" s="158"/>
      <c r="C100" s="24">
        <f>SUM(C93:C99)</f>
        <v>665</v>
      </c>
      <c r="D100" s="24"/>
      <c r="E100" s="31">
        <f>SUM(E93:E99)</f>
        <v>12.56</v>
      </c>
      <c r="F100" s="31">
        <f>SUM(F93:F99)</f>
        <v>14.185</v>
      </c>
      <c r="G100" s="31">
        <f>SUM(G93:G99)</f>
        <v>98.924999999999997</v>
      </c>
      <c r="H100" s="63">
        <f>SUM(H93:H99)</f>
        <v>612.25</v>
      </c>
      <c r="I100" s="64"/>
    </row>
    <row r="101" spans="1:9" x14ac:dyDescent="0.2">
      <c r="A101" s="155" t="s">
        <v>52</v>
      </c>
      <c r="B101" s="13" t="s">
        <v>249</v>
      </c>
      <c r="C101" s="23">
        <v>80</v>
      </c>
      <c r="D101" s="23"/>
      <c r="E101" s="30">
        <v>12.64</v>
      </c>
      <c r="F101" s="30">
        <v>11.84</v>
      </c>
      <c r="G101" s="30">
        <v>13.46</v>
      </c>
      <c r="H101" s="61">
        <v>212</v>
      </c>
      <c r="I101" s="62"/>
    </row>
    <row r="102" spans="1:9" x14ac:dyDescent="0.2">
      <c r="A102" s="156"/>
      <c r="B102" s="13" t="s">
        <v>235</v>
      </c>
      <c r="C102" s="23">
        <v>130</v>
      </c>
      <c r="D102" s="23"/>
      <c r="E102" s="30">
        <v>5.07</v>
      </c>
      <c r="F102" s="30">
        <v>5.33</v>
      </c>
      <c r="G102" s="30">
        <v>27.09</v>
      </c>
      <c r="H102" s="61">
        <v>179.73</v>
      </c>
      <c r="I102" s="62"/>
    </row>
    <row r="103" spans="1:9" x14ac:dyDescent="0.2">
      <c r="A103" s="156"/>
      <c r="B103" s="13" t="s">
        <v>250</v>
      </c>
      <c r="C103" s="23">
        <v>180</v>
      </c>
      <c r="D103" s="23"/>
      <c r="E103" s="30">
        <v>0.14000000000000001</v>
      </c>
      <c r="F103" s="30">
        <v>0.14000000000000001</v>
      </c>
      <c r="G103" s="30">
        <v>21.42</v>
      </c>
      <c r="H103" s="61">
        <v>87.84</v>
      </c>
      <c r="I103" s="62"/>
    </row>
    <row r="104" spans="1:9" x14ac:dyDescent="0.2">
      <c r="A104" s="164"/>
      <c r="B104" s="13" t="s">
        <v>225</v>
      </c>
      <c r="C104" s="23">
        <v>25</v>
      </c>
      <c r="D104" s="23"/>
      <c r="E104" s="30">
        <v>1.75</v>
      </c>
      <c r="F104" s="30">
        <v>0.73</v>
      </c>
      <c r="G104" s="30">
        <v>12.48</v>
      </c>
      <c r="H104" s="61">
        <v>60</v>
      </c>
      <c r="I104" s="62"/>
    </row>
    <row r="105" spans="1:9" x14ac:dyDescent="0.2">
      <c r="A105" s="157" t="s">
        <v>63</v>
      </c>
      <c r="B105" s="158"/>
      <c r="C105" s="24">
        <f>SUM(C101:C104)</f>
        <v>415</v>
      </c>
      <c r="D105" s="24"/>
      <c r="E105" s="31">
        <f>SUM(E101:E104)</f>
        <v>19.600000000000001</v>
      </c>
      <c r="F105" s="31">
        <f>SUM(F101:F104)</f>
        <v>18.040000000000003</v>
      </c>
      <c r="G105" s="31">
        <f>SUM(G101:G104)</f>
        <v>74.45</v>
      </c>
      <c r="H105" s="63">
        <f>SUM(H101:H104)</f>
        <v>539.57000000000005</v>
      </c>
      <c r="I105" s="64"/>
    </row>
    <row r="106" spans="1:9" ht="13.5" thickBot="1" x14ac:dyDescent="0.25">
      <c r="A106" s="159" t="s">
        <v>64</v>
      </c>
      <c r="B106" s="160"/>
      <c r="C106" s="110">
        <f>C89+C92+C100+C105</f>
        <v>1661</v>
      </c>
      <c r="D106" s="110"/>
      <c r="E106" s="111">
        <f>E89+E92+E100+E105</f>
        <v>59.720000000000006</v>
      </c>
      <c r="F106" s="111">
        <f>F89+F92+F100+F105</f>
        <v>68.844999999999999</v>
      </c>
      <c r="G106" s="111">
        <f>G89+G92+G100+G105</f>
        <v>239.19499999999999</v>
      </c>
      <c r="H106" s="112">
        <f>H89+H92+H100+H105</f>
        <v>1856.31</v>
      </c>
      <c r="I106" s="68"/>
    </row>
    <row r="107" spans="1:9" x14ac:dyDescent="0.2">
      <c r="A107" s="161" t="s">
        <v>147</v>
      </c>
      <c r="B107" s="162"/>
      <c r="C107" s="162"/>
      <c r="D107" s="162"/>
      <c r="E107" s="162"/>
      <c r="F107" s="162"/>
      <c r="G107" s="162"/>
      <c r="H107" s="162"/>
      <c r="I107" s="163"/>
    </row>
    <row r="108" spans="1:9" x14ac:dyDescent="0.2">
      <c r="A108" s="157" t="s">
        <v>13</v>
      </c>
      <c r="B108" s="13" t="s">
        <v>251</v>
      </c>
      <c r="C108" s="23">
        <v>150</v>
      </c>
      <c r="D108" s="23"/>
      <c r="E108" s="30">
        <v>2.71</v>
      </c>
      <c r="F108" s="30">
        <v>5.14</v>
      </c>
      <c r="G108" s="30">
        <v>17.12</v>
      </c>
      <c r="H108" s="61">
        <v>150</v>
      </c>
      <c r="I108" s="62"/>
    </row>
    <row r="109" spans="1:9" x14ac:dyDescent="0.2">
      <c r="A109" s="157"/>
      <c r="B109" s="13" t="s">
        <v>252</v>
      </c>
      <c r="C109" s="23">
        <v>180</v>
      </c>
      <c r="D109" s="23"/>
      <c r="E109" s="30">
        <v>2.85</v>
      </c>
      <c r="F109" s="30">
        <v>2.41</v>
      </c>
      <c r="G109" s="30">
        <v>14.36</v>
      </c>
      <c r="H109" s="61">
        <v>91</v>
      </c>
      <c r="I109" s="62"/>
    </row>
    <row r="110" spans="1:9" x14ac:dyDescent="0.2">
      <c r="A110" s="157"/>
      <c r="B110" s="13" t="s">
        <v>69</v>
      </c>
      <c r="C110" s="23">
        <v>34</v>
      </c>
      <c r="D110" s="23"/>
      <c r="E110" s="30">
        <v>5.08</v>
      </c>
      <c r="F110" s="30">
        <v>3.56</v>
      </c>
      <c r="G110" s="30">
        <v>12.48</v>
      </c>
      <c r="H110" s="61">
        <v>94.56</v>
      </c>
      <c r="I110" s="62"/>
    </row>
    <row r="111" spans="1:9" x14ac:dyDescent="0.2">
      <c r="A111" s="157" t="s">
        <v>23</v>
      </c>
      <c r="B111" s="158"/>
      <c r="C111" s="24">
        <f>SUM(C108:C110)</f>
        <v>364</v>
      </c>
      <c r="D111" s="24"/>
      <c r="E111" s="31">
        <f>SUM(E108:E110)</f>
        <v>10.64</v>
      </c>
      <c r="F111" s="31">
        <f>SUM(F108:F110)</f>
        <v>11.11</v>
      </c>
      <c r="G111" s="31">
        <f>SUM(G108:G110)</f>
        <v>43.96</v>
      </c>
      <c r="H111" s="63">
        <f>SUM(H108:H110)</f>
        <v>335.56</v>
      </c>
      <c r="I111" s="64"/>
    </row>
    <row r="112" spans="1:9" x14ac:dyDescent="0.2">
      <c r="A112" s="157" t="s">
        <v>24</v>
      </c>
      <c r="B112" s="13" t="s">
        <v>76</v>
      </c>
      <c r="C112" s="23">
        <v>150</v>
      </c>
      <c r="D112" s="23"/>
      <c r="E112" s="30">
        <v>4.3499999999999996</v>
      </c>
      <c r="F112" s="30">
        <v>3.75</v>
      </c>
      <c r="G112" s="30">
        <v>6</v>
      </c>
      <c r="H112" s="61">
        <v>75</v>
      </c>
      <c r="I112" s="62"/>
    </row>
    <row r="113" spans="1:9" x14ac:dyDescent="0.2">
      <c r="A113" s="157"/>
      <c r="B113" s="13" t="s">
        <v>253</v>
      </c>
      <c r="C113" s="23">
        <v>20</v>
      </c>
      <c r="D113" s="23"/>
      <c r="E113" s="30">
        <v>2</v>
      </c>
      <c r="F113" s="30">
        <v>1</v>
      </c>
      <c r="G113" s="30">
        <v>14</v>
      </c>
      <c r="H113" s="61">
        <v>73</v>
      </c>
      <c r="I113" s="62"/>
    </row>
    <row r="114" spans="1:9" x14ac:dyDescent="0.2">
      <c r="A114" s="157" t="s">
        <v>28</v>
      </c>
      <c r="B114" s="158"/>
      <c r="C114" s="24">
        <f>SUM(C112:C113)</f>
        <v>170</v>
      </c>
      <c r="D114" s="24"/>
      <c r="E114" s="31">
        <f>SUM(E112:E113)</f>
        <v>6.35</v>
      </c>
      <c r="F114" s="31">
        <f>SUM(F112:F113)</f>
        <v>4.75</v>
      </c>
      <c r="G114" s="31">
        <f>SUM(G112:G113)</f>
        <v>20</v>
      </c>
      <c r="H114" s="63">
        <f>SUM(H112:H113)</f>
        <v>148</v>
      </c>
      <c r="I114" s="64"/>
    </row>
    <row r="115" spans="1:9" x14ac:dyDescent="0.2">
      <c r="A115" s="157" t="s">
        <v>29</v>
      </c>
      <c r="B115" s="13" t="s">
        <v>254</v>
      </c>
      <c r="C115" s="23">
        <v>30</v>
      </c>
      <c r="D115" s="23"/>
      <c r="E115" s="30">
        <v>1.7</v>
      </c>
      <c r="F115" s="30">
        <v>2.8</v>
      </c>
      <c r="G115" s="30">
        <v>2.1</v>
      </c>
      <c r="H115" s="61">
        <v>40.6</v>
      </c>
      <c r="I115" s="62"/>
    </row>
    <row r="116" spans="1:9" x14ac:dyDescent="0.2">
      <c r="A116" s="157"/>
      <c r="B116" s="13" t="s">
        <v>129</v>
      </c>
      <c r="C116" s="23">
        <v>200</v>
      </c>
      <c r="D116" s="23"/>
      <c r="E116" s="30">
        <v>1.25</v>
      </c>
      <c r="F116" s="30">
        <v>3.9</v>
      </c>
      <c r="G116" s="30">
        <v>6.78</v>
      </c>
      <c r="H116" s="61">
        <v>67.8</v>
      </c>
      <c r="I116" s="62"/>
    </row>
    <row r="117" spans="1:9" x14ac:dyDescent="0.2">
      <c r="A117" s="157"/>
      <c r="B117" s="13" t="s">
        <v>135</v>
      </c>
      <c r="C117" s="23">
        <v>80</v>
      </c>
      <c r="D117" s="23"/>
      <c r="E117" s="30">
        <v>12.08</v>
      </c>
      <c r="F117" s="30">
        <v>3.92</v>
      </c>
      <c r="G117" s="30">
        <v>8.2100000000000009</v>
      </c>
      <c r="H117" s="61">
        <v>116</v>
      </c>
      <c r="I117" s="62"/>
    </row>
    <row r="118" spans="1:9" x14ac:dyDescent="0.2">
      <c r="A118" s="157"/>
      <c r="B118" s="13" t="s">
        <v>255</v>
      </c>
      <c r="C118" s="23">
        <v>130</v>
      </c>
      <c r="D118" s="23"/>
      <c r="E118" s="30">
        <v>2.6</v>
      </c>
      <c r="F118" s="30">
        <v>4.12</v>
      </c>
      <c r="G118" s="30">
        <v>16.399999999999999</v>
      </c>
      <c r="H118" s="61">
        <v>119.43</v>
      </c>
      <c r="I118" s="62"/>
    </row>
    <row r="119" spans="1:9" x14ac:dyDescent="0.2">
      <c r="A119" s="157"/>
      <c r="B119" s="13" t="s">
        <v>138</v>
      </c>
      <c r="C119" s="23">
        <v>200</v>
      </c>
      <c r="D119" s="23"/>
      <c r="E119" s="30">
        <v>0.4</v>
      </c>
      <c r="F119" s="30">
        <v>0.01</v>
      </c>
      <c r="G119" s="30">
        <v>25.2</v>
      </c>
      <c r="H119" s="102">
        <v>102.7</v>
      </c>
      <c r="I119" s="62"/>
    </row>
    <row r="120" spans="1:9" x14ac:dyDescent="0.2">
      <c r="A120" s="157"/>
      <c r="B120" s="13" t="s">
        <v>41</v>
      </c>
      <c r="C120" s="23">
        <v>40</v>
      </c>
      <c r="D120" s="23"/>
      <c r="E120" s="30">
        <v>2.64</v>
      </c>
      <c r="F120" s="30">
        <v>0.48</v>
      </c>
      <c r="G120" s="30">
        <v>13.3</v>
      </c>
      <c r="H120" s="61">
        <v>67.599999999999994</v>
      </c>
      <c r="I120" s="62"/>
    </row>
    <row r="121" spans="1:9" x14ac:dyDescent="0.2">
      <c r="A121" s="157"/>
      <c r="B121" s="13" t="s">
        <v>225</v>
      </c>
      <c r="C121" s="23">
        <v>25</v>
      </c>
      <c r="D121" s="23"/>
      <c r="E121" s="30">
        <v>1.75</v>
      </c>
      <c r="F121" s="30">
        <v>0.73</v>
      </c>
      <c r="G121" s="30">
        <v>12.48</v>
      </c>
      <c r="H121" s="61">
        <v>60</v>
      </c>
      <c r="I121" s="62"/>
    </row>
    <row r="122" spans="1:9" x14ac:dyDescent="0.2">
      <c r="A122" s="157" t="s">
        <v>51</v>
      </c>
      <c r="B122" s="158"/>
      <c r="C122" s="24">
        <f>SUM(C115:C121)</f>
        <v>705</v>
      </c>
      <c r="D122" s="24"/>
      <c r="E122" s="31">
        <f>SUM(E115:E121)</f>
        <v>22.42</v>
      </c>
      <c r="F122" s="31">
        <f>SUM(F115:F121)</f>
        <v>15.959999999999999</v>
      </c>
      <c r="G122" s="31">
        <f>SUM(G115:G121)</f>
        <v>84.47</v>
      </c>
      <c r="H122" s="63">
        <f>SUM(H115:H121)</f>
        <v>574.13</v>
      </c>
      <c r="I122" s="64"/>
    </row>
    <row r="123" spans="1:9" ht="25.5" x14ac:dyDescent="0.2">
      <c r="A123" s="155" t="s">
        <v>52</v>
      </c>
      <c r="B123" s="13" t="s">
        <v>256</v>
      </c>
      <c r="C123" s="23">
        <v>160</v>
      </c>
      <c r="D123" s="23"/>
      <c r="E123" s="30">
        <v>29.26</v>
      </c>
      <c r="F123" s="30">
        <v>18.489999999999998</v>
      </c>
      <c r="G123" s="30">
        <v>31.52</v>
      </c>
      <c r="H123" s="61">
        <v>416.96</v>
      </c>
      <c r="I123" s="62"/>
    </row>
    <row r="124" spans="1:9" x14ac:dyDescent="0.2">
      <c r="A124" s="156"/>
      <c r="B124" s="13" t="s">
        <v>257</v>
      </c>
      <c r="C124" s="23">
        <v>200</v>
      </c>
      <c r="D124" s="23"/>
      <c r="E124" s="30">
        <v>0.12</v>
      </c>
      <c r="F124" s="30">
        <v>0.02</v>
      </c>
      <c r="G124" s="30">
        <v>10.199999999999999</v>
      </c>
      <c r="H124" s="61">
        <v>41</v>
      </c>
      <c r="I124" s="62"/>
    </row>
    <row r="125" spans="1:9" x14ac:dyDescent="0.2">
      <c r="A125" s="156"/>
      <c r="B125" s="13" t="s">
        <v>258</v>
      </c>
      <c r="C125" s="23">
        <v>100</v>
      </c>
      <c r="D125" s="23"/>
      <c r="E125" s="30">
        <v>1.5</v>
      </c>
      <c r="F125" s="30">
        <v>0.5</v>
      </c>
      <c r="G125" s="30">
        <v>21</v>
      </c>
      <c r="H125" s="61">
        <v>95</v>
      </c>
      <c r="I125" s="62"/>
    </row>
    <row r="126" spans="1:9" x14ac:dyDescent="0.2">
      <c r="A126" s="164"/>
      <c r="B126" s="13" t="s">
        <v>225</v>
      </c>
      <c r="C126" s="23">
        <v>25</v>
      </c>
      <c r="D126" s="23"/>
      <c r="E126" s="30">
        <v>1.75</v>
      </c>
      <c r="F126" s="30">
        <v>0.73</v>
      </c>
      <c r="G126" s="30">
        <v>12.48</v>
      </c>
      <c r="H126" s="61">
        <v>60</v>
      </c>
      <c r="I126" s="62"/>
    </row>
    <row r="127" spans="1:9" x14ac:dyDescent="0.2">
      <c r="A127" s="157" t="s">
        <v>63</v>
      </c>
      <c r="B127" s="158"/>
      <c r="C127" s="24">
        <f>SUM(C123:C126)</f>
        <v>485</v>
      </c>
      <c r="D127" s="24"/>
      <c r="E127" s="31">
        <f>SUM(E123:E126)</f>
        <v>32.630000000000003</v>
      </c>
      <c r="F127" s="31">
        <f>SUM(F123:F126)</f>
        <v>19.739999999999998</v>
      </c>
      <c r="G127" s="31">
        <f>SUM(G123:G126)</f>
        <v>75.2</v>
      </c>
      <c r="H127" s="63">
        <f>SUM(H123:H126)</f>
        <v>612.96</v>
      </c>
      <c r="I127" s="64"/>
    </row>
    <row r="128" spans="1:9" ht="13.5" thickBot="1" x14ac:dyDescent="0.25">
      <c r="A128" s="159" t="s">
        <v>64</v>
      </c>
      <c r="B128" s="160"/>
      <c r="C128" s="110">
        <f>C111+C114+C122+C127</f>
        <v>1724</v>
      </c>
      <c r="D128" s="110"/>
      <c r="E128" s="111">
        <f>E111+E114+E122+E127</f>
        <v>72.040000000000006</v>
      </c>
      <c r="F128" s="111">
        <f>F111+F114+F122+F127</f>
        <v>51.56</v>
      </c>
      <c r="G128" s="111">
        <f>G111+G114+G122+G127</f>
        <v>223.63</v>
      </c>
      <c r="H128" s="112">
        <f>H111+H114+H122+H127</f>
        <v>1670.65</v>
      </c>
      <c r="I128" s="68"/>
    </row>
    <row r="129" spans="1:9" x14ac:dyDescent="0.2">
      <c r="A129" s="161" t="s">
        <v>165</v>
      </c>
      <c r="B129" s="162"/>
      <c r="C129" s="162"/>
      <c r="D129" s="162"/>
      <c r="E129" s="162"/>
      <c r="F129" s="162"/>
      <c r="G129" s="162"/>
      <c r="H129" s="162"/>
      <c r="I129" s="163"/>
    </row>
    <row r="130" spans="1:9" x14ac:dyDescent="0.2">
      <c r="A130" s="157" t="s">
        <v>13</v>
      </c>
      <c r="B130" s="13" t="s">
        <v>259</v>
      </c>
      <c r="C130" s="23">
        <v>150</v>
      </c>
      <c r="D130" s="23"/>
      <c r="E130" s="30">
        <v>4.53</v>
      </c>
      <c r="F130" s="30">
        <v>7.43</v>
      </c>
      <c r="G130" s="30">
        <v>23.49</v>
      </c>
      <c r="H130" s="61">
        <v>179.51</v>
      </c>
      <c r="I130" s="62"/>
    </row>
    <row r="131" spans="1:9" x14ac:dyDescent="0.2">
      <c r="A131" s="157"/>
      <c r="B131" s="13" t="s">
        <v>252</v>
      </c>
      <c r="C131" s="23">
        <v>180</v>
      </c>
      <c r="D131" s="23"/>
      <c r="E131" s="30">
        <v>2.85</v>
      </c>
      <c r="F131" s="30">
        <v>2.41</v>
      </c>
      <c r="G131" s="30">
        <v>14.36</v>
      </c>
      <c r="H131" s="61">
        <v>91</v>
      </c>
      <c r="I131" s="62"/>
    </row>
    <row r="132" spans="1:9" x14ac:dyDescent="0.2">
      <c r="A132" s="157"/>
      <c r="B132" s="13" t="s">
        <v>222</v>
      </c>
      <c r="C132" s="23">
        <v>31</v>
      </c>
      <c r="D132" s="23"/>
      <c r="E132" s="30">
        <v>1.9</v>
      </c>
      <c r="F132" s="30">
        <v>5.6</v>
      </c>
      <c r="G132" s="30">
        <v>12.9</v>
      </c>
      <c r="H132" s="61">
        <v>109.1</v>
      </c>
      <c r="I132" s="62"/>
    </row>
    <row r="133" spans="1:9" x14ac:dyDescent="0.2">
      <c r="A133" s="157"/>
      <c r="B133" s="13" t="s">
        <v>279</v>
      </c>
      <c r="C133" s="23">
        <v>20</v>
      </c>
      <c r="D133" s="23"/>
      <c r="E133" s="30">
        <v>2.5499999999999998</v>
      </c>
      <c r="F133" s="30">
        <v>2.2999999999999998</v>
      </c>
      <c r="G133" s="30">
        <v>0.15</v>
      </c>
      <c r="H133" s="61">
        <v>31.5</v>
      </c>
      <c r="I133" s="62"/>
    </row>
    <row r="134" spans="1:9" x14ac:dyDescent="0.2">
      <c r="A134" s="157" t="s">
        <v>23</v>
      </c>
      <c r="B134" s="158"/>
      <c r="C134" s="24">
        <f>SUM(C130:C133)</f>
        <v>381</v>
      </c>
      <c r="D134" s="24"/>
      <c r="E134" s="31">
        <f>SUM(E130:E133)</f>
        <v>11.830000000000002</v>
      </c>
      <c r="F134" s="31">
        <f>SUM(F130:F133)</f>
        <v>17.739999999999998</v>
      </c>
      <c r="G134" s="31">
        <f>SUM(G130:G133)</f>
        <v>50.899999999999991</v>
      </c>
      <c r="H134" s="63">
        <f>SUM(H130:H133)</f>
        <v>411.11</v>
      </c>
      <c r="I134" s="64"/>
    </row>
    <row r="135" spans="1:9" x14ac:dyDescent="0.2">
      <c r="A135" s="77"/>
      <c r="B135" s="66" t="s">
        <v>260</v>
      </c>
      <c r="C135" s="60">
        <v>150</v>
      </c>
      <c r="D135" s="60"/>
      <c r="E135" s="74">
        <v>4.3499999999999996</v>
      </c>
      <c r="F135" s="74">
        <v>3.75</v>
      </c>
      <c r="G135" s="74">
        <v>6</v>
      </c>
      <c r="H135" s="75">
        <v>75</v>
      </c>
      <c r="I135" s="76"/>
    </row>
    <row r="136" spans="1:9" x14ac:dyDescent="0.2">
      <c r="A136" s="65" t="s">
        <v>24</v>
      </c>
      <c r="B136" s="13" t="s">
        <v>244</v>
      </c>
      <c r="C136" s="23">
        <v>30</v>
      </c>
      <c r="D136" s="23"/>
      <c r="E136" s="30">
        <v>1.8</v>
      </c>
      <c r="F136" s="30">
        <v>1.35</v>
      </c>
      <c r="G136" s="30">
        <v>22.5</v>
      </c>
      <c r="H136" s="102">
        <v>109.8</v>
      </c>
      <c r="I136" s="62"/>
    </row>
    <row r="137" spans="1:9" x14ac:dyDescent="0.2">
      <c r="A137" s="157" t="s">
        <v>28</v>
      </c>
      <c r="B137" s="158"/>
      <c r="C137" s="24">
        <f>SUM(C135:C136)</f>
        <v>180</v>
      </c>
      <c r="D137" s="24"/>
      <c r="E137" s="31">
        <f>SUM(E135:E136)</f>
        <v>6.1499999999999995</v>
      </c>
      <c r="F137" s="31">
        <f>SUM(F135:F136)</f>
        <v>5.0999999999999996</v>
      </c>
      <c r="G137" s="31">
        <f>SUM(G135:G136)</f>
        <v>28.5</v>
      </c>
      <c r="H137" s="63">
        <f>SUM(H135:H136)</f>
        <v>184.8</v>
      </c>
      <c r="I137" s="64"/>
    </row>
    <row r="138" spans="1:9" x14ac:dyDescent="0.2">
      <c r="A138" s="157" t="s">
        <v>29</v>
      </c>
      <c r="B138" s="13" t="s">
        <v>223</v>
      </c>
      <c r="C138" s="23">
        <v>30</v>
      </c>
      <c r="D138" s="23"/>
      <c r="E138" s="30">
        <v>1</v>
      </c>
      <c r="F138" s="30">
        <v>0.15</v>
      </c>
      <c r="G138" s="30">
        <v>4.9800000000000004</v>
      </c>
      <c r="H138" s="61">
        <v>26</v>
      </c>
      <c r="I138" s="62"/>
    </row>
    <row r="139" spans="1:9" x14ac:dyDescent="0.2">
      <c r="A139" s="157"/>
      <c r="B139" s="13" t="s">
        <v>224</v>
      </c>
      <c r="C139" s="23">
        <v>180</v>
      </c>
      <c r="D139" s="23"/>
      <c r="E139" s="30">
        <v>4.13</v>
      </c>
      <c r="F139" s="30">
        <v>6.36</v>
      </c>
      <c r="G139" s="30">
        <v>11.3</v>
      </c>
      <c r="H139" s="61">
        <v>119.23</v>
      </c>
      <c r="I139" s="62"/>
    </row>
    <row r="140" spans="1:9" x14ac:dyDescent="0.2">
      <c r="A140" s="157"/>
      <c r="B140" s="13" t="s">
        <v>261</v>
      </c>
      <c r="C140" s="23">
        <v>160</v>
      </c>
      <c r="D140" s="23"/>
      <c r="E140" s="30">
        <v>12.78</v>
      </c>
      <c r="F140" s="30">
        <v>26.94</v>
      </c>
      <c r="G140" s="30">
        <v>33.64</v>
      </c>
      <c r="H140" s="61">
        <v>428.25</v>
      </c>
      <c r="I140" s="62"/>
    </row>
    <row r="141" spans="1:9" x14ac:dyDescent="0.2">
      <c r="A141" s="157"/>
      <c r="B141" s="13" t="s">
        <v>138</v>
      </c>
      <c r="C141" s="23">
        <v>200</v>
      </c>
      <c r="D141" s="23"/>
      <c r="E141" s="30">
        <v>0.4</v>
      </c>
      <c r="F141" s="30">
        <v>0.01</v>
      </c>
      <c r="G141" s="30">
        <v>25.2</v>
      </c>
      <c r="H141" s="102">
        <v>102.7</v>
      </c>
      <c r="I141" s="62"/>
    </row>
    <row r="142" spans="1:9" x14ac:dyDescent="0.2">
      <c r="A142" s="157"/>
      <c r="B142" s="13" t="s">
        <v>225</v>
      </c>
      <c r="C142" s="23">
        <v>25</v>
      </c>
      <c r="D142" s="23"/>
      <c r="E142" s="30">
        <v>1.75</v>
      </c>
      <c r="F142" s="30">
        <v>0.73</v>
      </c>
      <c r="G142" s="30">
        <v>12.48</v>
      </c>
      <c r="H142" s="61">
        <v>60</v>
      </c>
      <c r="I142" s="62"/>
    </row>
    <row r="143" spans="1:9" x14ac:dyDescent="0.2">
      <c r="A143" s="157"/>
      <c r="B143" s="13" t="s">
        <v>41</v>
      </c>
      <c r="C143" s="23">
        <v>20</v>
      </c>
      <c r="D143" s="23"/>
      <c r="E143" s="30">
        <v>1.32</v>
      </c>
      <c r="F143" s="30">
        <v>0.24</v>
      </c>
      <c r="G143" s="30">
        <v>6.65</v>
      </c>
      <c r="H143" s="61">
        <v>33.799999999999997</v>
      </c>
      <c r="I143" s="62"/>
    </row>
    <row r="144" spans="1:9" x14ac:dyDescent="0.2">
      <c r="A144" s="157" t="s">
        <v>51</v>
      </c>
      <c r="B144" s="158"/>
      <c r="C144" s="24">
        <f>SUM(C138:C143)</f>
        <v>615</v>
      </c>
      <c r="D144" s="24"/>
      <c r="E144" s="31">
        <f>SUM(E138:E143)</f>
        <v>21.38</v>
      </c>
      <c r="F144" s="31">
        <f>SUM(F138:F143)</f>
        <v>34.43</v>
      </c>
      <c r="G144" s="31">
        <f>SUM(G138:G143)</f>
        <v>94.250000000000014</v>
      </c>
      <c r="H144" s="63">
        <f>SUM(H138:H143)</f>
        <v>769.98</v>
      </c>
      <c r="I144" s="64"/>
    </row>
    <row r="145" spans="1:9" x14ac:dyDescent="0.2">
      <c r="A145" s="155" t="s">
        <v>52</v>
      </c>
      <c r="B145" s="13" t="s">
        <v>241</v>
      </c>
      <c r="C145" s="23">
        <v>80</v>
      </c>
      <c r="D145" s="23"/>
      <c r="E145" s="30">
        <v>5.7</v>
      </c>
      <c r="F145" s="30">
        <v>7.1</v>
      </c>
      <c r="G145" s="30">
        <v>10.01</v>
      </c>
      <c r="H145" s="102">
        <v>128</v>
      </c>
      <c r="I145" s="62"/>
    </row>
    <row r="146" spans="1:9" x14ac:dyDescent="0.2">
      <c r="A146" s="156"/>
      <c r="B146" s="13" t="s">
        <v>255</v>
      </c>
      <c r="C146" s="23">
        <v>130</v>
      </c>
      <c r="D146" s="23"/>
      <c r="E146" s="30">
        <v>2.6</v>
      </c>
      <c r="F146" s="30">
        <v>4.12</v>
      </c>
      <c r="G146" s="30">
        <v>16.399999999999999</v>
      </c>
      <c r="H146" s="61">
        <v>119.43</v>
      </c>
      <c r="I146" s="62"/>
    </row>
    <row r="147" spans="1:9" x14ac:dyDescent="0.2">
      <c r="A147" s="156"/>
      <c r="B147" s="13" t="s">
        <v>226</v>
      </c>
      <c r="C147" s="23">
        <v>200</v>
      </c>
      <c r="D147" s="23"/>
      <c r="E147" s="30">
        <v>0.12</v>
      </c>
      <c r="F147" s="30">
        <v>0.02</v>
      </c>
      <c r="G147" s="30">
        <v>10.199999999999999</v>
      </c>
      <c r="H147" s="61">
        <v>41</v>
      </c>
      <c r="I147" s="62"/>
    </row>
    <row r="148" spans="1:9" x14ac:dyDescent="0.2">
      <c r="A148" s="156"/>
      <c r="B148" s="13" t="s">
        <v>225</v>
      </c>
      <c r="C148" s="23">
        <v>25</v>
      </c>
      <c r="D148" s="23"/>
      <c r="E148" s="30">
        <v>1.75</v>
      </c>
      <c r="F148" s="30">
        <v>0.73</v>
      </c>
      <c r="G148" s="30">
        <v>12.48</v>
      </c>
      <c r="H148" s="61">
        <v>60</v>
      </c>
      <c r="I148" s="62"/>
    </row>
    <row r="149" spans="1:9" x14ac:dyDescent="0.2">
      <c r="A149" s="157" t="s">
        <v>63</v>
      </c>
      <c r="B149" s="158"/>
      <c r="C149" s="24">
        <f>SUM(C145:C148)</f>
        <v>435</v>
      </c>
      <c r="D149" s="24"/>
      <c r="E149" s="31">
        <f>SUM(E145:E148)</f>
        <v>10.17</v>
      </c>
      <c r="F149" s="31">
        <f>SUM(F145:F148)</f>
        <v>11.969999999999999</v>
      </c>
      <c r="G149" s="31">
        <f>SUM(G145:G148)</f>
        <v>49.09</v>
      </c>
      <c r="H149" s="63">
        <f>SUM(H145:H148)</f>
        <v>348.43</v>
      </c>
      <c r="I149" s="64"/>
    </row>
    <row r="150" spans="1:9" ht="13.5" thickBot="1" x14ac:dyDescent="0.25">
      <c r="A150" s="159" t="s">
        <v>64</v>
      </c>
      <c r="B150" s="160"/>
      <c r="C150" s="110">
        <f>C134+C137+C144+C149</f>
        <v>1611</v>
      </c>
      <c r="D150" s="110"/>
      <c r="E150" s="111">
        <f>E134+E137+E144+E149</f>
        <v>49.53</v>
      </c>
      <c r="F150" s="111">
        <f>F134+F137+F144+F149</f>
        <v>69.239999999999995</v>
      </c>
      <c r="G150" s="111">
        <f>G134+G137+G144+G149</f>
        <v>222.74</v>
      </c>
      <c r="H150" s="112">
        <f>H134+H137+H144+H149</f>
        <v>1714.3200000000002</v>
      </c>
      <c r="I150" s="68"/>
    </row>
    <row r="151" spans="1:9" x14ac:dyDescent="0.2">
      <c r="A151" s="161" t="s">
        <v>183</v>
      </c>
      <c r="B151" s="162"/>
      <c r="C151" s="162"/>
      <c r="D151" s="162"/>
      <c r="E151" s="162"/>
      <c r="F151" s="162"/>
      <c r="G151" s="162"/>
      <c r="H151" s="162"/>
      <c r="I151" s="163"/>
    </row>
    <row r="152" spans="1:9" ht="25.5" x14ac:dyDescent="0.2">
      <c r="A152" s="157" t="s">
        <v>13</v>
      </c>
      <c r="B152" s="13" t="s">
        <v>262</v>
      </c>
      <c r="C152" s="23">
        <v>160</v>
      </c>
      <c r="D152" s="23"/>
      <c r="E152" s="30">
        <v>29.26</v>
      </c>
      <c r="F152" s="30">
        <v>18.489999999999998</v>
      </c>
      <c r="G152" s="30">
        <v>31.52</v>
      </c>
      <c r="H152" s="61">
        <v>416.96</v>
      </c>
      <c r="I152" s="62"/>
    </row>
    <row r="153" spans="1:9" x14ac:dyDescent="0.2">
      <c r="A153" s="157"/>
      <c r="B153" s="13" t="s">
        <v>226</v>
      </c>
      <c r="C153" s="23">
        <v>200</v>
      </c>
      <c r="D153" s="23"/>
      <c r="E153" s="30">
        <v>0.12</v>
      </c>
      <c r="F153" s="30">
        <v>0.02</v>
      </c>
      <c r="G153" s="30">
        <v>10.199999999999999</v>
      </c>
      <c r="H153" s="61">
        <v>41</v>
      </c>
      <c r="I153" s="62"/>
    </row>
    <row r="154" spans="1:9" x14ac:dyDescent="0.2">
      <c r="A154" s="157"/>
      <c r="B154" s="13" t="s">
        <v>69</v>
      </c>
      <c r="C154" s="23">
        <v>34</v>
      </c>
      <c r="D154" s="23"/>
      <c r="E154" s="30">
        <v>5.08</v>
      </c>
      <c r="F154" s="30">
        <v>3.56</v>
      </c>
      <c r="G154" s="30">
        <v>12.48</v>
      </c>
      <c r="H154" s="61">
        <v>94.56</v>
      </c>
      <c r="I154" s="62"/>
    </row>
    <row r="155" spans="1:9" x14ac:dyDescent="0.2">
      <c r="A155" s="157" t="s">
        <v>23</v>
      </c>
      <c r="B155" s="158"/>
      <c r="C155" s="24">
        <f>SUM(C152:C154)</f>
        <v>394</v>
      </c>
      <c r="D155" s="24"/>
      <c r="E155" s="31">
        <f>SUM(E152:E154)</f>
        <v>34.46</v>
      </c>
      <c r="F155" s="31">
        <f>SUM(F152:F154)</f>
        <v>22.069999999999997</v>
      </c>
      <c r="G155" s="31">
        <f>SUM(G152:G154)</f>
        <v>54.2</v>
      </c>
      <c r="H155" s="63">
        <f>SUM(H152:H154)</f>
        <v>552.52</v>
      </c>
      <c r="I155" s="64"/>
    </row>
    <row r="156" spans="1:9" x14ac:dyDescent="0.2">
      <c r="A156" s="157" t="s">
        <v>24</v>
      </c>
      <c r="B156" s="13" t="s">
        <v>62</v>
      </c>
      <c r="C156" s="78">
        <v>180</v>
      </c>
      <c r="D156" s="78"/>
      <c r="E156" s="30">
        <v>5.48</v>
      </c>
      <c r="F156" s="30">
        <v>4.88</v>
      </c>
      <c r="G156" s="30">
        <v>9.07</v>
      </c>
      <c r="H156" s="61">
        <v>102</v>
      </c>
      <c r="I156" s="62"/>
    </row>
    <row r="157" spans="1:9" x14ac:dyDescent="0.2">
      <c r="A157" s="157"/>
      <c r="B157" s="13" t="s">
        <v>92</v>
      </c>
      <c r="C157" s="23">
        <v>30</v>
      </c>
      <c r="D157" s="23"/>
      <c r="E157" s="30">
        <v>0.73</v>
      </c>
      <c r="F157" s="30">
        <v>1.61</v>
      </c>
      <c r="G157" s="30">
        <v>6.7</v>
      </c>
      <c r="H157" s="61">
        <v>44.2</v>
      </c>
      <c r="I157" s="62"/>
    </row>
    <row r="158" spans="1:9" x14ac:dyDescent="0.2">
      <c r="A158" s="157" t="s">
        <v>28</v>
      </c>
      <c r="B158" s="158"/>
      <c r="C158" s="24">
        <f>SUM(C156:C157)</f>
        <v>210</v>
      </c>
      <c r="D158" s="24"/>
      <c r="E158" s="31">
        <f>SUM(E156:E157)</f>
        <v>6.2100000000000009</v>
      </c>
      <c r="F158" s="31">
        <f>SUM(F156:F157)</f>
        <v>6.49</v>
      </c>
      <c r="G158" s="31">
        <f>SUM(G156:G157)</f>
        <v>15.77</v>
      </c>
      <c r="H158" s="63">
        <f>SUM(H156:H157)</f>
        <v>146.19999999999999</v>
      </c>
      <c r="I158" s="64"/>
    </row>
    <row r="159" spans="1:9" x14ac:dyDescent="0.2">
      <c r="A159" s="157" t="s">
        <v>29</v>
      </c>
      <c r="B159" s="13" t="s">
        <v>263</v>
      </c>
      <c r="C159" s="23">
        <v>50</v>
      </c>
      <c r="D159" s="23"/>
      <c r="E159" s="30">
        <v>0.68</v>
      </c>
      <c r="F159" s="30">
        <v>3.08</v>
      </c>
      <c r="G159" s="30">
        <v>4.22</v>
      </c>
      <c r="H159" s="61">
        <v>47.4</v>
      </c>
      <c r="I159" s="62"/>
    </row>
    <row r="160" spans="1:9" x14ac:dyDescent="0.2">
      <c r="A160" s="157"/>
      <c r="B160" s="13" t="s">
        <v>264</v>
      </c>
      <c r="C160" s="23">
        <v>200</v>
      </c>
      <c r="D160" s="23"/>
      <c r="E160" s="30">
        <v>2.52</v>
      </c>
      <c r="F160" s="30">
        <v>6.15</v>
      </c>
      <c r="G160" s="30">
        <v>19.920000000000002</v>
      </c>
      <c r="H160" s="61">
        <v>144.9</v>
      </c>
      <c r="I160" s="62"/>
    </row>
    <row r="161" spans="1:9" x14ac:dyDescent="0.2">
      <c r="A161" s="157"/>
      <c r="B161" s="13" t="s">
        <v>35</v>
      </c>
      <c r="C161" s="23">
        <v>130</v>
      </c>
      <c r="D161" s="23"/>
      <c r="E161" s="30">
        <v>4.4000000000000004</v>
      </c>
      <c r="F161" s="30">
        <v>3.25</v>
      </c>
      <c r="G161" s="30">
        <v>20.05</v>
      </c>
      <c r="H161" s="102">
        <v>127</v>
      </c>
      <c r="I161" s="62"/>
    </row>
    <row r="162" spans="1:9" x14ac:dyDescent="0.2">
      <c r="A162" s="157"/>
      <c r="B162" s="13" t="s">
        <v>265</v>
      </c>
      <c r="C162" s="23">
        <v>75</v>
      </c>
      <c r="D162" s="23"/>
      <c r="E162" s="30">
        <v>20.329999999999998</v>
      </c>
      <c r="F162" s="30">
        <v>7.7</v>
      </c>
      <c r="G162" s="30">
        <v>2.89</v>
      </c>
      <c r="H162" s="61">
        <v>13.83</v>
      </c>
      <c r="I162" s="62"/>
    </row>
    <row r="163" spans="1:9" x14ac:dyDescent="0.2">
      <c r="A163" s="157"/>
      <c r="B163" s="13" t="s">
        <v>248</v>
      </c>
      <c r="C163" s="23">
        <v>180</v>
      </c>
      <c r="D163" s="23"/>
      <c r="E163" s="30">
        <v>0.41</v>
      </c>
      <c r="F163" s="30">
        <v>0.01</v>
      </c>
      <c r="G163" s="30">
        <v>30.59</v>
      </c>
      <c r="H163" s="61">
        <v>124.74</v>
      </c>
      <c r="I163" s="62"/>
    </row>
    <row r="164" spans="1:9" x14ac:dyDescent="0.2">
      <c r="A164" s="157"/>
      <c r="B164" s="13" t="s">
        <v>41</v>
      </c>
      <c r="C164" s="23">
        <v>40</v>
      </c>
      <c r="D164" s="23"/>
      <c r="E164" s="30">
        <v>2.64</v>
      </c>
      <c r="F164" s="30">
        <v>0.48</v>
      </c>
      <c r="G164" s="30">
        <v>13.3</v>
      </c>
      <c r="H164" s="61">
        <v>67.599999999999994</v>
      </c>
      <c r="I164" s="62"/>
    </row>
    <row r="165" spans="1:9" x14ac:dyDescent="0.2">
      <c r="A165" s="157"/>
      <c r="B165" s="13" t="s">
        <v>225</v>
      </c>
      <c r="C165" s="23">
        <v>25</v>
      </c>
      <c r="D165" s="23"/>
      <c r="E165" s="30">
        <v>1.75</v>
      </c>
      <c r="F165" s="30">
        <v>0.73</v>
      </c>
      <c r="G165" s="30">
        <v>12.48</v>
      </c>
      <c r="H165" s="61">
        <v>60</v>
      </c>
      <c r="I165" s="62"/>
    </row>
    <row r="166" spans="1:9" x14ac:dyDescent="0.2">
      <c r="A166" s="157" t="s">
        <v>51</v>
      </c>
      <c r="B166" s="158"/>
      <c r="C166" s="24">
        <f>SUM(C159:C165)</f>
        <v>700</v>
      </c>
      <c r="D166" s="24"/>
      <c r="E166" s="31">
        <f>SUM(E159:E165)</f>
        <v>32.730000000000004</v>
      </c>
      <c r="F166" s="31">
        <f>SUM(F159:F165)</f>
        <v>21.400000000000002</v>
      </c>
      <c r="G166" s="31">
        <f>SUM(G159:G165)</f>
        <v>103.45</v>
      </c>
      <c r="H166" s="63">
        <f>SUM(H159:H165)</f>
        <v>585.47</v>
      </c>
      <c r="I166" s="64"/>
    </row>
    <row r="167" spans="1:9" x14ac:dyDescent="0.2">
      <c r="A167" s="155" t="s">
        <v>52</v>
      </c>
      <c r="B167" s="13" t="s">
        <v>243</v>
      </c>
      <c r="C167" s="23">
        <v>30</v>
      </c>
      <c r="D167" s="23"/>
      <c r="E167" s="30">
        <v>0.93</v>
      </c>
      <c r="F167" s="30">
        <v>0.06</v>
      </c>
      <c r="G167" s="30">
        <v>1.96</v>
      </c>
      <c r="H167" s="61">
        <v>12.1</v>
      </c>
      <c r="I167" s="62"/>
    </row>
    <row r="168" spans="1:9" x14ac:dyDescent="0.2">
      <c r="A168" s="156"/>
      <c r="B168" s="13" t="s">
        <v>148</v>
      </c>
      <c r="C168" s="23">
        <v>160</v>
      </c>
      <c r="D168" s="23"/>
      <c r="E168" s="30">
        <v>13.78</v>
      </c>
      <c r="F168" s="30">
        <v>21.54</v>
      </c>
      <c r="G168" s="30">
        <v>3.57</v>
      </c>
      <c r="H168" s="61">
        <v>264.49</v>
      </c>
      <c r="I168" s="62"/>
    </row>
    <row r="169" spans="1:9" x14ac:dyDescent="0.2">
      <c r="A169" s="156"/>
      <c r="B169" s="13" t="s">
        <v>250</v>
      </c>
      <c r="C169" s="23">
        <v>180</v>
      </c>
      <c r="D169" s="23"/>
      <c r="E169" s="30">
        <v>0.14000000000000001</v>
      </c>
      <c r="F169" s="30">
        <v>0.14000000000000001</v>
      </c>
      <c r="G169" s="30">
        <v>21.42</v>
      </c>
      <c r="H169" s="61">
        <v>87.84</v>
      </c>
      <c r="I169" s="62"/>
    </row>
    <row r="170" spans="1:9" x14ac:dyDescent="0.2">
      <c r="A170" s="156"/>
      <c r="B170" s="13" t="s">
        <v>236</v>
      </c>
      <c r="C170" s="23">
        <v>50</v>
      </c>
      <c r="D170" s="23"/>
      <c r="E170" s="30">
        <v>3.2</v>
      </c>
      <c r="F170" s="30">
        <v>5.9</v>
      </c>
      <c r="G170" s="30">
        <v>24.3</v>
      </c>
      <c r="H170" s="61">
        <v>163.69999999999999</v>
      </c>
      <c r="I170" s="62"/>
    </row>
    <row r="171" spans="1:9" x14ac:dyDescent="0.2">
      <c r="A171" s="164"/>
      <c r="B171" s="13" t="s">
        <v>225</v>
      </c>
      <c r="C171" s="23">
        <v>25</v>
      </c>
      <c r="D171" s="23"/>
      <c r="E171" s="30">
        <v>1.75</v>
      </c>
      <c r="F171" s="30">
        <v>0.73</v>
      </c>
      <c r="G171" s="30">
        <v>12.48</v>
      </c>
      <c r="H171" s="61">
        <v>60</v>
      </c>
      <c r="I171" s="62"/>
    </row>
    <row r="172" spans="1:9" x14ac:dyDescent="0.2">
      <c r="A172" s="157" t="s">
        <v>63</v>
      </c>
      <c r="B172" s="158"/>
      <c r="C172" s="24">
        <f>SUM(C167:C171)</f>
        <v>445</v>
      </c>
      <c r="D172" s="24"/>
      <c r="E172" s="31">
        <f>SUM(E167:E171)</f>
        <v>19.8</v>
      </c>
      <c r="F172" s="31">
        <f>SUM(F167:F171)</f>
        <v>28.37</v>
      </c>
      <c r="G172" s="31">
        <f>SUM(G167:G171)</f>
        <v>63.730000000000004</v>
      </c>
      <c r="H172" s="63">
        <f>SUM(H167:H171)</f>
        <v>588.13000000000011</v>
      </c>
      <c r="I172" s="64"/>
    </row>
    <row r="173" spans="1:9" ht="13.5" thickBot="1" x14ac:dyDescent="0.25">
      <c r="A173" s="159" t="s">
        <v>64</v>
      </c>
      <c r="B173" s="160"/>
      <c r="C173" s="110">
        <f>C155+C158+C166+C172</f>
        <v>1749</v>
      </c>
      <c r="D173" s="110"/>
      <c r="E173" s="111">
        <f>E155+E158+E166+E172</f>
        <v>93.2</v>
      </c>
      <c r="F173" s="111">
        <f>F155+F158+F166+F172</f>
        <v>78.33</v>
      </c>
      <c r="G173" s="111">
        <f>G155+G158+G166+G172</f>
        <v>237.15000000000003</v>
      </c>
      <c r="H173" s="112">
        <f>H155+H158+H166+H172</f>
        <v>1872.3200000000002</v>
      </c>
      <c r="I173" s="68"/>
    </row>
    <row r="174" spans="1:9" x14ac:dyDescent="0.2">
      <c r="A174" s="161" t="s">
        <v>191</v>
      </c>
      <c r="B174" s="162"/>
      <c r="C174" s="162"/>
      <c r="D174" s="162"/>
      <c r="E174" s="162"/>
      <c r="F174" s="162"/>
      <c r="G174" s="162"/>
      <c r="H174" s="162"/>
      <c r="I174" s="163"/>
    </row>
    <row r="175" spans="1:9" x14ac:dyDescent="0.2">
      <c r="A175" s="157" t="s">
        <v>13</v>
      </c>
      <c r="B175" s="13" t="s">
        <v>222</v>
      </c>
      <c r="C175" s="23">
        <v>31</v>
      </c>
      <c r="D175" s="23"/>
      <c r="E175" s="30">
        <v>1.9</v>
      </c>
      <c r="F175" s="30">
        <v>5.6</v>
      </c>
      <c r="G175" s="30">
        <v>12.9</v>
      </c>
      <c r="H175" s="61">
        <v>109.1</v>
      </c>
      <c r="I175" s="62"/>
    </row>
    <row r="176" spans="1:9" x14ac:dyDescent="0.2">
      <c r="A176" s="157"/>
      <c r="B176" s="13" t="s">
        <v>72</v>
      </c>
      <c r="C176" s="23">
        <v>180</v>
      </c>
      <c r="D176" s="23"/>
      <c r="E176" s="30">
        <v>3.67</v>
      </c>
      <c r="F176" s="30">
        <v>3.19</v>
      </c>
      <c r="G176" s="30">
        <v>15.82</v>
      </c>
      <c r="H176" s="61">
        <v>107</v>
      </c>
      <c r="I176" s="62"/>
    </row>
    <row r="177" spans="1:9" ht="25.5" x14ac:dyDescent="0.2">
      <c r="A177" s="157"/>
      <c r="B177" s="13" t="s">
        <v>67</v>
      </c>
      <c r="C177" s="23">
        <v>200</v>
      </c>
      <c r="D177" s="23"/>
      <c r="E177" s="30">
        <v>5.32</v>
      </c>
      <c r="F177" s="30">
        <v>6.36</v>
      </c>
      <c r="G177" s="30">
        <v>23.02</v>
      </c>
      <c r="H177" s="61">
        <v>171.34</v>
      </c>
      <c r="I177" s="62"/>
    </row>
    <row r="178" spans="1:9" x14ac:dyDescent="0.2">
      <c r="A178" s="157" t="s">
        <v>23</v>
      </c>
      <c r="B178" s="158"/>
      <c r="C178" s="24">
        <f>SUM(C175:C177)</f>
        <v>411</v>
      </c>
      <c r="D178" s="24"/>
      <c r="E178" s="31">
        <f>SUM(E175:E177)</f>
        <v>10.89</v>
      </c>
      <c r="F178" s="31">
        <f>SUM(F175:F177)</f>
        <v>15.149999999999999</v>
      </c>
      <c r="G178" s="31">
        <f>SUM(G175:G177)</f>
        <v>51.739999999999995</v>
      </c>
      <c r="H178" s="63">
        <f>SUM(H175:H177)</f>
        <v>387.44</v>
      </c>
      <c r="I178" s="64"/>
    </row>
    <row r="179" spans="1:9" x14ac:dyDescent="0.2">
      <c r="A179" s="77"/>
      <c r="B179" s="66" t="s">
        <v>229</v>
      </c>
      <c r="C179" s="60">
        <v>150</v>
      </c>
      <c r="D179" s="60"/>
      <c r="E179" s="74">
        <v>4.3499999999999996</v>
      </c>
      <c r="F179" s="74">
        <v>3.75</v>
      </c>
      <c r="G179" s="74">
        <v>6</v>
      </c>
      <c r="H179" s="75">
        <v>75</v>
      </c>
      <c r="I179" s="76"/>
    </row>
    <row r="180" spans="1:9" x14ac:dyDescent="0.2">
      <c r="A180" s="65" t="s">
        <v>24</v>
      </c>
      <c r="B180" s="13" t="s">
        <v>225</v>
      </c>
      <c r="C180" s="23">
        <v>25</v>
      </c>
      <c r="D180" s="23"/>
      <c r="E180" s="30">
        <v>1.75</v>
      </c>
      <c r="F180" s="30">
        <v>0.73</v>
      </c>
      <c r="G180" s="30">
        <v>12.48</v>
      </c>
      <c r="H180" s="61">
        <v>60</v>
      </c>
      <c r="I180" s="62"/>
    </row>
    <row r="181" spans="1:9" x14ac:dyDescent="0.2">
      <c r="A181" s="157" t="s">
        <v>28</v>
      </c>
      <c r="B181" s="158"/>
      <c r="C181" s="24">
        <f>SUM(C179:C180)</f>
        <v>175</v>
      </c>
      <c r="D181" s="24"/>
      <c r="E181" s="31">
        <f>SUM(E179:E180)</f>
        <v>6.1</v>
      </c>
      <c r="F181" s="31">
        <f>SUM(F179:F180)</f>
        <v>4.4800000000000004</v>
      </c>
      <c r="G181" s="31">
        <f>SUM(G179:G180)</f>
        <v>18.48</v>
      </c>
      <c r="H181" s="63">
        <f>SUM(H179:H180)</f>
        <v>135</v>
      </c>
      <c r="I181" s="64"/>
    </row>
    <row r="182" spans="1:9" x14ac:dyDescent="0.2">
      <c r="A182" s="157" t="s">
        <v>29</v>
      </c>
      <c r="B182" s="13" t="s">
        <v>266</v>
      </c>
      <c r="C182" s="23">
        <v>30</v>
      </c>
      <c r="D182" s="23"/>
      <c r="E182" s="30">
        <v>0.27</v>
      </c>
      <c r="F182" s="30">
        <v>1.47</v>
      </c>
      <c r="G182" s="30">
        <v>1.2</v>
      </c>
      <c r="H182" s="61">
        <v>19.63</v>
      </c>
      <c r="I182" s="62"/>
    </row>
    <row r="183" spans="1:9" x14ac:dyDescent="0.2">
      <c r="A183" s="157"/>
      <c r="B183" s="13" t="s">
        <v>80</v>
      </c>
      <c r="C183" s="23">
        <v>200</v>
      </c>
      <c r="D183" s="23"/>
      <c r="E183" s="30">
        <v>1.8</v>
      </c>
      <c r="F183" s="30">
        <v>4.76</v>
      </c>
      <c r="G183" s="30">
        <v>15.74</v>
      </c>
      <c r="H183" s="61">
        <v>102.5</v>
      </c>
      <c r="I183" s="62"/>
    </row>
    <row r="184" spans="1:9" x14ac:dyDescent="0.2">
      <c r="A184" s="157"/>
      <c r="B184" s="13" t="s">
        <v>158</v>
      </c>
      <c r="C184" s="23">
        <v>80</v>
      </c>
      <c r="D184" s="23"/>
      <c r="E184" s="30">
        <v>13.57</v>
      </c>
      <c r="F184" s="30">
        <v>15.56</v>
      </c>
      <c r="G184" s="30">
        <v>10.77</v>
      </c>
      <c r="H184" s="61">
        <v>236.47</v>
      </c>
      <c r="I184" s="62"/>
    </row>
    <row r="185" spans="1:9" x14ac:dyDescent="0.2">
      <c r="A185" s="157"/>
      <c r="B185" s="13" t="s">
        <v>131</v>
      </c>
      <c r="C185" s="23">
        <v>130</v>
      </c>
      <c r="D185" s="23"/>
      <c r="E185" s="30">
        <v>2.6</v>
      </c>
      <c r="F185" s="30">
        <v>4.12</v>
      </c>
      <c r="G185" s="30">
        <v>16.399999999999999</v>
      </c>
      <c r="H185" s="61">
        <v>119.43</v>
      </c>
      <c r="I185" s="62"/>
    </row>
    <row r="186" spans="1:9" x14ac:dyDescent="0.2">
      <c r="A186" s="157"/>
      <c r="B186" s="13" t="s">
        <v>226</v>
      </c>
      <c r="C186" s="23">
        <v>200</v>
      </c>
      <c r="D186" s="23"/>
      <c r="E186" s="30">
        <v>0.12</v>
      </c>
      <c r="F186" s="30">
        <v>0.02</v>
      </c>
      <c r="G186" s="30">
        <v>10.199999999999999</v>
      </c>
      <c r="H186" s="61">
        <v>41</v>
      </c>
      <c r="I186" s="62"/>
    </row>
    <row r="187" spans="1:9" x14ac:dyDescent="0.2">
      <c r="A187" s="157"/>
      <c r="B187" s="13" t="s">
        <v>225</v>
      </c>
      <c r="C187" s="23">
        <v>25</v>
      </c>
      <c r="D187" s="23"/>
      <c r="E187" s="30">
        <v>1.75</v>
      </c>
      <c r="F187" s="30">
        <v>0.73</v>
      </c>
      <c r="G187" s="30">
        <v>12.48</v>
      </c>
      <c r="H187" s="61">
        <v>60</v>
      </c>
      <c r="I187" s="62"/>
    </row>
    <row r="188" spans="1:9" x14ac:dyDescent="0.2">
      <c r="A188" s="157"/>
      <c r="B188" s="13" t="s">
        <v>41</v>
      </c>
      <c r="C188" s="23">
        <v>20</v>
      </c>
      <c r="D188" s="23"/>
      <c r="E188" s="30">
        <v>1.32</v>
      </c>
      <c r="F188" s="30">
        <v>0.24</v>
      </c>
      <c r="G188" s="30">
        <v>6.65</v>
      </c>
      <c r="H188" s="61">
        <v>33.799999999999997</v>
      </c>
      <c r="I188" s="62"/>
    </row>
    <row r="189" spans="1:9" x14ac:dyDescent="0.2">
      <c r="A189" s="157" t="s">
        <v>51</v>
      </c>
      <c r="B189" s="158"/>
      <c r="C189" s="24">
        <f>SUM(C182:C188)</f>
        <v>685</v>
      </c>
      <c r="D189" s="24"/>
      <c r="E189" s="31">
        <f>SUM(E182:E188)</f>
        <v>21.430000000000003</v>
      </c>
      <c r="F189" s="31">
        <f>SUM(F182:F188)</f>
        <v>26.9</v>
      </c>
      <c r="G189" s="31">
        <f>SUM(G182:G188)</f>
        <v>73.440000000000012</v>
      </c>
      <c r="H189" s="63">
        <f>SUM(H182:H188)</f>
        <v>612.82999999999993</v>
      </c>
      <c r="I189" s="64"/>
    </row>
    <row r="190" spans="1:9" x14ac:dyDescent="0.2">
      <c r="A190" s="155" t="s">
        <v>52</v>
      </c>
      <c r="B190" s="13" t="s">
        <v>233</v>
      </c>
      <c r="C190" s="23">
        <v>100</v>
      </c>
      <c r="D190" s="23"/>
      <c r="E190" s="30">
        <v>0.02</v>
      </c>
      <c r="F190" s="30">
        <v>0</v>
      </c>
      <c r="G190" s="30">
        <v>21.56</v>
      </c>
      <c r="H190" s="61">
        <v>96.8</v>
      </c>
      <c r="I190" s="62"/>
    </row>
    <row r="191" spans="1:9" x14ac:dyDescent="0.2">
      <c r="A191" s="156"/>
      <c r="B191" s="13" t="s">
        <v>198</v>
      </c>
      <c r="C191" s="23">
        <v>130</v>
      </c>
      <c r="D191" s="23"/>
      <c r="E191" s="30">
        <v>2.4300000000000002</v>
      </c>
      <c r="F191" s="30">
        <v>2.86</v>
      </c>
      <c r="G191" s="30">
        <v>24.4</v>
      </c>
      <c r="H191" s="61">
        <v>133</v>
      </c>
      <c r="I191" s="62"/>
    </row>
    <row r="192" spans="1:9" x14ac:dyDescent="0.2">
      <c r="A192" s="156"/>
      <c r="B192" s="13" t="s">
        <v>267</v>
      </c>
      <c r="C192" s="23">
        <v>80</v>
      </c>
      <c r="D192" s="23"/>
      <c r="E192" s="30">
        <v>12.08</v>
      </c>
      <c r="F192" s="30">
        <v>3.92</v>
      </c>
      <c r="G192" s="30">
        <v>8.2100000000000009</v>
      </c>
      <c r="H192" s="61">
        <v>116</v>
      </c>
      <c r="I192" s="62"/>
    </row>
    <row r="193" spans="1:9" ht="25.5" x14ac:dyDescent="0.2">
      <c r="A193" s="156"/>
      <c r="B193" s="13" t="s">
        <v>268</v>
      </c>
      <c r="C193" s="23">
        <v>180</v>
      </c>
      <c r="D193" s="23"/>
      <c r="E193" s="30">
        <v>0</v>
      </c>
      <c r="F193" s="30">
        <v>0</v>
      </c>
      <c r="G193" s="30">
        <v>16.559999999999999</v>
      </c>
      <c r="H193" s="102">
        <v>66.599999999999994</v>
      </c>
      <c r="I193" s="62"/>
    </row>
    <row r="194" spans="1:9" x14ac:dyDescent="0.2">
      <c r="A194" s="164"/>
      <c r="B194" s="13" t="s">
        <v>225</v>
      </c>
      <c r="C194" s="23">
        <v>25</v>
      </c>
      <c r="D194" s="23"/>
      <c r="E194" s="30">
        <v>1.75</v>
      </c>
      <c r="F194" s="30">
        <v>0.73</v>
      </c>
      <c r="G194" s="30">
        <v>12.48</v>
      </c>
      <c r="H194" s="61">
        <v>60</v>
      </c>
      <c r="I194" s="62"/>
    </row>
    <row r="195" spans="1:9" x14ac:dyDescent="0.2">
      <c r="A195" s="157" t="s">
        <v>63</v>
      </c>
      <c r="B195" s="158"/>
      <c r="C195" s="24">
        <f>SUM(C190:C194)</f>
        <v>515</v>
      </c>
      <c r="D195" s="24"/>
      <c r="E195" s="31">
        <f>SUM(E190:E194)</f>
        <v>16.28</v>
      </c>
      <c r="F195" s="31">
        <f>SUM(F190:F194)</f>
        <v>7.51</v>
      </c>
      <c r="G195" s="31">
        <f>SUM(G190:G194)</f>
        <v>83.21</v>
      </c>
      <c r="H195" s="63">
        <f>SUM(H190:H194)</f>
        <v>472.4</v>
      </c>
      <c r="I195" s="64"/>
    </row>
    <row r="196" spans="1:9" ht="13.5" thickBot="1" x14ac:dyDescent="0.25">
      <c r="A196" s="159" t="s">
        <v>64</v>
      </c>
      <c r="B196" s="160"/>
      <c r="C196" s="110">
        <f>C178+C181+C189+C195</f>
        <v>1786</v>
      </c>
      <c r="D196" s="110"/>
      <c r="E196" s="111">
        <f>E178+E181+E189+E195</f>
        <v>54.7</v>
      </c>
      <c r="F196" s="111">
        <f>F178+F181+F189+F195</f>
        <v>54.04</v>
      </c>
      <c r="G196" s="111">
        <f>G178+G181+G189+G195</f>
        <v>226.87</v>
      </c>
      <c r="H196" s="112">
        <f>H178+H181+H189+H195</f>
        <v>1607.67</v>
      </c>
      <c r="I196" s="68"/>
    </row>
    <row r="197" spans="1:9" x14ac:dyDescent="0.2">
      <c r="A197" s="161" t="s">
        <v>205</v>
      </c>
      <c r="B197" s="162"/>
      <c r="C197" s="162"/>
      <c r="D197" s="162"/>
      <c r="E197" s="162"/>
      <c r="F197" s="162"/>
      <c r="G197" s="162"/>
      <c r="H197" s="162"/>
      <c r="I197" s="163"/>
    </row>
    <row r="198" spans="1:9" x14ac:dyDescent="0.2">
      <c r="A198" s="157" t="s">
        <v>13</v>
      </c>
      <c r="B198" s="13" t="s">
        <v>208</v>
      </c>
      <c r="C198" s="23">
        <v>200</v>
      </c>
      <c r="D198" s="23"/>
      <c r="E198" s="30">
        <v>5.82</v>
      </c>
      <c r="F198" s="30">
        <v>6.74</v>
      </c>
      <c r="G198" s="30">
        <v>21.43</v>
      </c>
      <c r="H198" s="61">
        <v>170.38</v>
      </c>
      <c r="I198" s="62"/>
    </row>
    <row r="199" spans="1:9" x14ac:dyDescent="0.2">
      <c r="A199" s="157"/>
      <c r="B199" s="13" t="s">
        <v>252</v>
      </c>
      <c r="C199" s="23">
        <v>180</v>
      </c>
      <c r="D199" s="23"/>
      <c r="E199" s="30">
        <v>2.85</v>
      </c>
      <c r="F199" s="30">
        <v>2.41</v>
      </c>
      <c r="G199" s="30">
        <v>14.36</v>
      </c>
      <c r="H199" s="61">
        <v>91</v>
      </c>
      <c r="I199" s="62"/>
    </row>
    <row r="200" spans="1:9" x14ac:dyDescent="0.2">
      <c r="A200" s="157"/>
      <c r="B200" s="13" t="s">
        <v>69</v>
      </c>
      <c r="C200" s="23">
        <v>30</v>
      </c>
      <c r="D200" s="23"/>
      <c r="E200" s="30">
        <v>5.08</v>
      </c>
      <c r="F200" s="30">
        <v>3.56</v>
      </c>
      <c r="G200" s="30">
        <v>12.48</v>
      </c>
      <c r="H200" s="61">
        <v>94.56</v>
      </c>
      <c r="I200" s="62"/>
    </row>
    <row r="201" spans="1:9" x14ac:dyDescent="0.2">
      <c r="A201" s="157" t="s">
        <v>23</v>
      </c>
      <c r="B201" s="158"/>
      <c r="C201" s="24">
        <f>SUM(C198:C200)</f>
        <v>410</v>
      </c>
      <c r="D201" s="24"/>
      <c r="E201" s="31">
        <f>SUM(E198:E200)</f>
        <v>13.75</v>
      </c>
      <c r="F201" s="31">
        <f>SUM(F198:F200)</f>
        <v>12.71</v>
      </c>
      <c r="G201" s="31">
        <f>SUM(G198:G200)</f>
        <v>48.269999999999996</v>
      </c>
      <c r="H201" s="63">
        <f>SUM(H198:H200)</f>
        <v>355.94</v>
      </c>
      <c r="I201" s="64"/>
    </row>
    <row r="202" spans="1:9" x14ac:dyDescent="0.2">
      <c r="A202" s="77"/>
      <c r="B202" s="66" t="s">
        <v>260</v>
      </c>
      <c r="C202" s="60">
        <v>150</v>
      </c>
      <c r="D202" s="60"/>
      <c r="E202" s="74">
        <v>4.3499999999999996</v>
      </c>
      <c r="F202" s="74">
        <v>3.75</v>
      </c>
      <c r="G202" s="74">
        <v>6</v>
      </c>
      <c r="H202" s="75">
        <v>75</v>
      </c>
      <c r="I202" s="76"/>
    </row>
    <row r="203" spans="1:9" x14ac:dyDescent="0.2">
      <c r="A203" s="65" t="s">
        <v>24</v>
      </c>
      <c r="B203" s="13" t="s">
        <v>92</v>
      </c>
      <c r="C203" s="23">
        <v>20</v>
      </c>
      <c r="D203" s="23"/>
      <c r="E203" s="30">
        <v>0.73</v>
      </c>
      <c r="F203" s="30">
        <v>1.61</v>
      </c>
      <c r="G203" s="30">
        <v>6.7</v>
      </c>
      <c r="H203" s="61">
        <v>44.2</v>
      </c>
      <c r="I203" s="62"/>
    </row>
    <row r="204" spans="1:9" x14ac:dyDescent="0.2">
      <c r="A204" s="157" t="s">
        <v>28</v>
      </c>
      <c r="B204" s="158"/>
      <c r="C204" s="24">
        <f>SUM(C202:C203)</f>
        <v>170</v>
      </c>
      <c r="D204" s="24"/>
      <c r="E204" s="31">
        <f>SUM(E202:E203)</f>
        <v>5.08</v>
      </c>
      <c r="F204" s="31">
        <f>SUM(F202:F203)</f>
        <v>5.36</v>
      </c>
      <c r="G204" s="31">
        <f>SUM(G202:G203)</f>
        <v>12.7</v>
      </c>
      <c r="H204" s="63">
        <f>SUM(H202:H203)</f>
        <v>119.2</v>
      </c>
      <c r="I204" s="64"/>
    </row>
    <row r="205" spans="1:9" x14ac:dyDescent="0.2">
      <c r="A205" s="157" t="s">
        <v>29</v>
      </c>
      <c r="B205" s="13" t="s">
        <v>269</v>
      </c>
      <c r="C205" s="23">
        <v>30</v>
      </c>
      <c r="D205" s="23"/>
      <c r="E205" s="30">
        <v>0</v>
      </c>
      <c r="F205" s="30">
        <v>0</v>
      </c>
      <c r="G205" s="30">
        <v>3.2</v>
      </c>
      <c r="H205" s="61">
        <v>17.600000000000001</v>
      </c>
      <c r="I205" s="62"/>
    </row>
    <row r="206" spans="1:9" x14ac:dyDescent="0.2">
      <c r="A206" s="157"/>
      <c r="B206" s="13" t="s">
        <v>246</v>
      </c>
      <c r="C206" s="23">
        <v>200</v>
      </c>
      <c r="D206" s="23"/>
      <c r="E206" s="30">
        <v>5.5</v>
      </c>
      <c r="F206" s="30">
        <v>5.2750000000000004</v>
      </c>
      <c r="G206" s="30">
        <v>16.324999999999999</v>
      </c>
      <c r="H206" s="61">
        <v>134.75</v>
      </c>
      <c r="I206" s="62"/>
    </row>
    <row r="207" spans="1:9" x14ac:dyDescent="0.2">
      <c r="A207" s="157"/>
      <c r="B207" s="13" t="s">
        <v>267</v>
      </c>
      <c r="C207" s="23">
        <v>80</v>
      </c>
      <c r="D207" s="23"/>
      <c r="E207" s="30">
        <v>12.08</v>
      </c>
      <c r="F207" s="30">
        <v>3.92</v>
      </c>
      <c r="G207" s="30">
        <v>8.2100000000000009</v>
      </c>
      <c r="H207" s="61">
        <v>116</v>
      </c>
      <c r="I207" s="62"/>
    </row>
    <row r="208" spans="1:9" x14ac:dyDescent="0.2">
      <c r="A208" s="157"/>
      <c r="B208" s="13" t="s">
        <v>255</v>
      </c>
      <c r="C208" s="23">
        <v>130</v>
      </c>
      <c r="D208" s="23"/>
      <c r="E208" s="30">
        <v>2.6</v>
      </c>
      <c r="F208" s="30">
        <v>4.12</v>
      </c>
      <c r="G208" s="30">
        <v>16.399999999999999</v>
      </c>
      <c r="H208" s="61">
        <v>119.43</v>
      </c>
      <c r="I208" s="62"/>
    </row>
    <row r="209" spans="1:9" x14ac:dyDescent="0.2">
      <c r="A209" s="157"/>
      <c r="B209" s="13" t="s">
        <v>211</v>
      </c>
      <c r="C209" s="23">
        <v>180</v>
      </c>
      <c r="D209" s="23"/>
      <c r="E209" s="30">
        <v>0.27</v>
      </c>
      <c r="F209" s="30">
        <v>1.2E-2</v>
      </c>
      <c r="G209" s="30">
        <v>20.39</v>
      </c>
      <c r="H209" s="102">
        <v>83.16</v>
      </c>
      <c r="I209" s="62"/>
    </row>
    <row r="210" spans="1:9" x14ac:dyDescent="0.2">
      <c r="A210" s="157"/>
      <c r="B210" s="13" t="s">
        <v>41</v>
      </c>
      <c r="C210" s="23">
        <v>20</v>
      </c>
      <c r="D210" s="23"/>
      <c r="E210" s="30">
        <v>1.32</v>
      </c>
      <c r="F210" s="30">
        <v>0.24</v>
      </c>
      <c r="G210" s="30">
        <v>6.65</v>
      </c>
      <c r="H210" s="61">
        <v>33.799999999999997</v>
      </c>
      <c r="I210" s="62"/>
    </row>
    <row r="211" spans="1:9" x14ac:dyDescent="0.2">
      <c r="A211" s="157"/>
      <c r="B211" s="13" t="s">
        <v>225</v>
      </c>
      <c r="C211" s="23">
        <v>25</v>
      </c>
      <c r="D211" s="23"/>
      <c r="E211" s="30">
        <v>1.75</v>
      </c>
      <c r="F211" s="30">
        <v>0.73</v>
      </c>
      <c r="G211" s="30">
        <v>12.48</v>
      </c>
      <c r="H211" s="61">
        <v>60</v>
      </c>
      <c r="I211" s="62"/>
    </row>
    <row r="212" spans="1:9" x14ac:dyDescent="0.2">
      <c r="A212" s="157" t="s">
        <v>51</v>
      </c>
      <c r="B212" s="158"/>
      <c r="C212" s="24">
        <f>SUM(C205:C211)</f>
        <v>665</v>
      </c>
      <c r="D212" s="24"/>
      <c r="E212" s="31">
        <f>SUM(E205:E211)</f>
        <v>23.52</v>
      </c>
      <c r="F212" s="31">
        <f>SUM(F205:F211)</f>
        <v>14.297000000000002</v>
      </c>
      <c r="G212" s="31">
        <f>SUM(G205:G211)</f>
        <v>83.655000000000015</v>
      </c>
      <c r="H212" s="63">
        <f>SUM(H205:H211)</f>
        <v>564.74</v>
      </c>
      <c r="I212" s="64"/>
    </row>
    <row r="213" spans="1:9" x14ac:dyDescent="0.2">
      <c r="A213" s="155" t="s">
        <v>52</v>
      </c>
      <c r="B213" s="13" t="s">
        <v>270</v>
      </c>
      <c r="C213" s="23">
        <v>80</v>
      </c>
      <c r="D213" s="23"/>
      <c r="E213" s="30">
        <v>12.64</v>
      </c>
      <c r="F213" s="30">
        <v>11.84</v>
      </c>
      <c r="G213" s="30">
        <v>13.46</v>
      </c>
      <c r="H213" s="61">
        <v>212</v>
      </c>
      <c r="I213" s="62"/>
    </row>
    <row r="214" spans="1:9" x14ac:dyDescent="0.2">
      <c r="A214" s="156"/>
      <c r="B214" s="13" t="s">
        <v>271</v>
      </c>
      <c r="C214" s="23">
        <v>130</v>
      </c>
      <c r="D214" s="23"/>
      <c r="E214" s="30">
        <v>5.07</v>
      </c>
      <c r="F214" s="30">
        <v>5.33</v>
      </c>
      <c r="G214" s="30">
        <v>27.09</v>
      </c>
      <c r="H214" s="61">
        <v>179.73</v>
      </c>
      <c r="I214" s="62"/>
    </row>
    <row r="215" spans="1:9" x14ac:dyDescent="0.2">
      <c r="A215" s="156"/>
      <c r="B215" s="13" t="s">
        <v>272</v>
      </c>
      <c r="C215" s="23">
        <v>200</v>
      </c>
      <c r="D215" s="23"/>
      <c r="E215" s="30">
        <v>0.12</v>
      </c>
      <c r="F215" s="30">
        <v>0.02</v>
      </c>
      <c r="G215" s="30">
        <v>10.199999999999999</v>
      </c>
      <c r="H215" s="61">
        <v>41</v>
      </c>
      <c r="I215" s="62"/>
    </row>
    <row r="216" spans="1:9" x14ac:dyDescent="0.2">
      <c r="A216" s="156"/>
      <c r="B216" s="13" t="s">
        <v>273</v>
      </c>
      <c r="C216" s="23">
        <v>100</v>
      </c>
      <c r="D216" s="23"/>
      <c r="E216" s="30">
        <v>0.41</v>
      </c>
      <c r="F216" s="30">
        <v>0.41</v>
      </c>
      <c r="G216" s="30">
        <v>10.09</v>
      </c>
      <c r="H216" s="61">
        <v>45.32</v>
      </c>
      <c r="I216" s="62"/>
    </row>
    <row r="217" spans="1:9" x14ac:dyDescent="0.2">
      <c r="A217" s="156"/>
      <c r="B217" s="13" t="s">
        <v>41</v>
      </c>
      <c r="C217" s="23">
        <v>20</v>
      </c>
      <c r="D217" s="23"/>
      <c r="E217" s="30">
        <v>1.32</v>
      </c>
      <c r="F217" s="30">
        <v>0.24</v>
      </c>
      <c r="G217" s="30">
        <v>6.65</v>
      </c>
      <c r="H217" s="61">
        <v>33.799999999999997</v>
      </c>
      <c r="I217" s="62"/>
    </row>
    <row r="218" spans="1:9" x14ac:dyDescent="0.2">
      <c r="A218" s="164"/>
      <c r="B218" s="13" t="s">
        <v>225</v>
      </c>
      <c r="C218" s="23">
        <v>25</v>
      </c>
      <c r="D218" s="23"/>
      <c r="E218" s="30">
        <v>1.75</v>
      </c>
      <c r="F218" s="30">
        <v>0.73</v>
      </c>
      <c r="G218" s="30">
        <v>12.48</v>
      </c>
      <c r="H218" s="61">
        <v>60</v>
      </c>
      <c r="I218" s="62"/>
    </row>
    <row r="219" spans="1:9" x14ac:dyDescent="0.2">
      <c r="A219" s="157" t="s">
        <v>63</v>
      </c>
      <c r="B219" s="158"/>
      <c r="C219" s="24">
        <f>SUM(C213:C218)</f>
        <v>555</v>
      </c>
      <c r="D219" s="24"/>
      <c r="E219" s="31">
        <f>SUM(E213:E218)</f>
        <v>21.310000000000002</v>
      </c>
      <c r="F219" s="31">
        <f>SUM(F213:F218)</f>
        <v>18.57</v>
      </c>
      <c r="G219" s="31">
        <f>SUM(G213:G218)</f>
        <v>79.970000000000013</v>
      </c>
      <c r="H219" s="63">
        <f>SUM(H213:H218)</f>
        <v>571.85</v>
      </c>
      <c r="I219" s="64"/>
    </row>
    <row r="220" spans="1:9" ht="13.5" thickBot="1" x14ac:dyDescent="0.25">
      <c r="A220" s="159" t="s">
        <v>64</v>
      </c>
      <c r="B220" s="160"/>
      <c r="C220" s="110">
        <f>C201+C204+C212+C219</f>
        <v>1800</v>
      </c>
      <c r="D220" s="110"/>
      <c r="E220" s="111">
        <f>E201+E204+E212+E219</f>
        <v>63.66</v>
      </c>
      <c r="F220" s="111">
        <f>F201+F204+F212+F219</f>
        <v>50.937000000000005</v>
      </c>
      <c r="G220" s="111">
        <f>G201+G204+G212+G219</f>
        <v>224.59500000000003</v>
      </c>
      <c r="H220" s="112">
        <f>H201+H204+H212+H219</f>
        <v>1611.73</v>
      </c>
      <c r="I220" s="68"/>
    </row>
    <row r="221" spans="1:9" x14ac:dyDescent="0.2">
      <c r="A221" s="161" t="s">
        <v>206</v>
      </c>
      <c r="B221" s="162"/>
      <c r="C221" s="162"/>
      <c r="D221" s="162"/>
      <c r="E221" s="162"/>
      <c r="F221" s="162"/>
      <c r="G221" s="162"/>
      <c r="H221" s="162"/>
      <c r="I221" s="163"/>
    </row>
    <row r="222" spans="1:9" x14ac:dyDescent="0.2">
      <c r="A222" s="157" t="s">
        <v>13</v>
      </c>
      <c r="B222" s="13" t="s">
        <v>100</v>
      </c>
      <c r="C222" s="23">
        <v>200</v>
      </c>
      <c r="D222" s="23"/>
      <c r="E222" s="30">
        <v>6.32</v>
      </c>
      <c r="F222" s="30">
        <v>9.68</v>
      </c>
      <c r="G222" s="30">
        <v>26.34</v>
      </c>
      <c r="H222" s="61">
        <v>223</v>
      </c>
      <c r="I222" s="62"/>
    </row>
    <row r="223" spans="1:9" x14ac:dyDescent="0.2">
      <c r="A223" s="157"/>
      <c r="B223" s="13" t="s">
        <v>72</v>
      </c>
      <c r="C223" s="23">
        <v>180</v>
      </c>
      <c r="D223" s="23"/>
      <c r="E223" s="30">
        <v>3.67</v>
      </c>
      <c r="F223" s="30">
        <v>3.19</v>
      </c>
      <c r="G223" s="30">
        <v>15.82</v>
      </c>
      <c r="H223" s="61">
        <v>107</v>
      </c>
      <c r="I223" s="62"/>
    </row>
    <row r="224" spans="1:9" x14ac:dyDescent="0.2">
      <c r="A224" s="157"/>
      <c r="B224" s="13" t="s">
        <v>69</v>
      </c>
      <c r="C224" s="23">
        <v>34</v>
      </c>
      <c r="D224" s="23"/>
      <c r="E224" s="30">
        <v>5.08</v>
      </c>
      <c r="F224" s="30">
        <v>3.56</v>
      </c>
      <c r="G224" s="30">
        <v>12.48</v>
      </c>
      <c r="H224" s="61">
        <v>94.56</v>
      </c>
      <c r="I224" s="62"/>
    </row>
    <row r="225" spans="1:9" x14ac:dyDescent="0.2">
      <c r="A225" s="157" t="s">
        <v>23</v>
      </c>
      <c r="B225" s="158"/>
      <c r="C225" s="24">
        <f>SUM(C222:C224)</f>
        <v>414</v>
      </c>
      <c r="D225" s="24"/>
      <c r="E225" s="31">
        <f>SUM(E222:E224)</f>
        <v>15.07</v>
      </c>
      <c r="F225" s="31">
        <f>SUM(F222:F224)</f>
        <v>16.43</v>
      </c>
      <c r="G225" s="31">
        <f>SUM(G222:G224)</f>
        <v>54.64</v>
      </c>
      <c r="H225" s="63">
        <f>SUM(H222:H224)</f>
        <v>424.56</v>
      </c>
      <c r="I225" s="64"/>
    </row>
    <row r="226" spans="1:9" x14ac:dyDescent="0.2">
      <c r="A226" s="77"/>
      <c r="B226" s="66" t="s">
        <v>76</v>
      </c>
      <c r="C226" s="60">
        <v>150</v>
      </c>
      <c r="D226" s="60"/>
      <c r="E226" s="74">
        <v>4.3499999999999996</v>
      </c>
      <c r="F226" s="74">
        <v>3.75</v>
      </c>
      <c r="G226" s="74">
        <v>6</v>
      </c>
      <c r="H226" s="75">
        <v>75</v>
      </c>
      <c r="I226" s="76"/>
    </row>
    <row r="227" spans="1:9" x14ac:dyDescent="0.2">
      <c r="A227" s="65" t="s">
        <v>24</v>
      </c>
      <c r="B227" s="13" t="s">
        <v>274</v>
      </c>
      <c r="C227" s="23">
        <v>20</v>
      </c>
      <c r="D227" s="23"/>
      <c r="E227" s="30">
        <v>2</v>
      </c>
      <c r="F227" s="30">
        <v>1</v>
      </c>
      <c r="G227" s="30">
        <v>14</v>
      </c>
      <c r="H227" s="61">
        <v>73</v>
      </c>
      <c r="I227" s="62"/>
    </row>
    <row r="228" spans="1:9" x14ac:dyDescent="0.2">
      <c r="A228" s="157" t="s">
        <v>28</v>
      </c>
      <c r="B228" s="158"/>
      <c r="C228" s="24">
        <f>SUM(C226:C227)</f>
        <v>170</v>
      </c>
      <c r="D228" s="24"/>
      <c r="E228" s="31">
        <f>SUM(E226:E227)</f>
        <v>6.35</v>
      </c>
      <c r="F228" s="31">
        <f>SUM(F226:F227)</f>
        <v>4.75</v>
      </c>
      <c r="G228" s="31">
        <f>SUM(G226:G227)</f>
        <v>20</v>
      </c>
      <c r="H228" s="63">
        <f>SUM(H226:H227)</f>
        <v>148</v>
      </c>
      <c r="I228" s="64"/>
    </row>
    <row r="229" spans="1:9" ht="25.5" x14ac:dyDescent="0.2">
      <c r="A229" s="157" t="s">
        <v>29</v>
      </c>
      <c r="B229" s="13" t="s">
        <v>275</v>
      </c>
      <c r="C229" s="23">
        <v>30</v>
      </c>
      <c r="D229" s="23"/>
      <c r="E229" s="30">
        <v>0.53</v>
      </c>
      <c r="F229" s="30">
        <v>1.9</v>
      </c>
      <c r="G229" s="30">
        <v>2.93</v>
      </c>
      <c r="H229" s="61">
        <v>30.6</v>
      </c>
      <c r="I229" s="62"/>
    </row>
    <row r="230" spans="1:9" x14ac:dyDescent="0.2">
      <c r="A230" s="157"/>
      <c r="B230" s="13" t="s">
        <v>238</v>
      </c>
      <c r="C230" s="23">
        <v>180</v>
      </c>
      <c r="D230" s="23"/>
      <c r="E230" s="30">
        <v>11.47</v>
      </c>
      <c r="F230" s="30">
        <v>0.36</v>
      </c>
      <c r="G230" s="30">
        <v>8.3000000000000007</v>
      </c>
      <c r="H230" s="61">
        <v>94.9</v>
      </c>
      <c r="I230" s="62"/>
    </row>
    <row r="231" spans="1:9" x14ac:dyDescent="0.2">
      <c r="A231" s="157"/>
      <c r="B231" s="13" t="s">
        <v>276</v>
      </c>
      <c r="C231" s="23">
        <v>80</v>
      </c>
      <c r="D231" s="23"/>
      <c r="E231" s="30">
        <v>13.98</v>
      </c>
      <c r="F231" s="30">
        <v>15.48</v>
      </c>
      <c r="G231" s="30">
        <v>14.46</v>
      </c>
      <c r="H231" s="102">
        <v>208</v>
      </c>
      <c r="I231" s="62"/>
    </row>
    <row r="232" spans="1:9" x14ac:dyDescent="0.2">
      <c r="A232" s="157"/>
      <c r="B232" s="13" t="s">
        <v>240</v>
      </c>
      <c r="C232" s="23">
        <v>150</v>
      </c>
      <c r="D232" s="23"/>
      <c r="E232" s="30">
        <v>3</v>
      </c>
      <c r="F232" s="30">
        <v>4.0599999999999996</v>
      </c>
      <c r="G232" s="30">
        <v>11.55</v>
      </c>
      <c r="H232" s="61">
        <v>101.05</v>
      </c>
      <c r="I232" s="62"/>
    </row>
    <row r="233" spans="1:9" x14ac:dyDescent="0.2">
      <c r="A233" s="157"/>
      <c r="B233" s="13" t="s">
        <v>138</v>
      </c>
      <c r="C233" s="23">
        <v>200</v>
      </c>
      <c r="D233" s="23"/>
      <c r="E233" s="30">
        <v>0.4</v>
      </c>
      <c r="F233" s="30">
        <v>0.01</v>
      </c>
      <c r="G233" s="30">
        <v>25.2</v>
      </c>
      <c r="H233" s="61">
        <v>102.7</v>
      </c>
      <c r="I233" s="62"/>
    </row>
    <row r="234" spans="1:9" x14ac:dyDescent="0.2">
      <c r="A234" s="157"/>
      <c r="B234" s="13" t="s">
        <v>41</v>
      </c>
      <c r="C234" s="23">
        <v>40</v>
      </c>
      <c r="D234" s="23"/>
      <c r="E234" s="30">
        <v>2.64</v>
      </c>
      <c r="F234" s="30">
        <v>0.48</v>
      </c>
      <c r="G234" s="30">
        <v>13.3</v>
      </c>
      <c r="H234" s="61">
        <v>67.599999999999994</v>
      </c>
      <c r="I234" s="62"/>
    </row>
    <row r="235" spans="1:9" x14ac:dyDescent="0.2">
      <c r="A235" s="157"/>
      <c r="B235" s="13" t="s">
        <v>225</v>
      </c>
      <c r="C235" s="23">
        <v>25</v>
      </c>
      <c r="D235" s="23"/>
      <c r="E235" s="30">
        <v>1.75</v>
      </c>
      <c r="F235" s="30">
        <v>0.73</v>
      </c>
      <c r="G235" s="30">
        <v>12.48</v>
      </c>
      <c r="H235" s="61">
        <v>60</v>
      </c>
      <c r="I235" s="62"/>
    </row>
    <row r="236" spans="1:9" x14ac:dyDescent="0.2">
      <c r="A236" s="157" t="s">
        <v>51</v>
      </c>
      <c r="B236" s="158"/>
      <c r="C236" s="24">
        <f>SUM(C229:C235)</f>
        <v>705</v>
      </c>
      <c r="D236" s="24"/>
      <c r="E236" s="31">
        <f>SUM(E229:E235)</f>
        <v>33.769999999999996</v>
      </c>
      <c r="F236" s="31">
        <f>SUM(F229:F235)</f>
        <v>23.020000000000003</v>
      </c>
      <c r="G236" s="31">
        <f>SUM(G229:G235)</f>
        <v>88.22</v>
      </c>
      <c r="H236" s="63">
        <f>SUM(H229:H235)</f>
        <v>664.85</v>
      </c>
      <c r="I236" s="64"/>
    </row>
    <row r="237" spans="1:9" x14ac:dyDescent="0.2">
      <c r="A237" s="155" t="s">
        <v>52</v>
      </c>
      <c r="B237" s="13" t="s">
        <v>277</v>
      </c>
      <c r="C237" s="23">
        <v>160</v>
      </c>
      <c r="D237" s="23"/>
      <c r="E237" s="30">
        <v>24.23</v>
      </c>
      <c r="F237" s="30">
        <v>17.22</v>
      </c>
      <c r="G237" s="30">
        <v>38.950000000000003</v>
      </c>
      <c r="H237" s="61">
        <v>407.57</v>
      </c>
      <c r="I237" s="62"/>
    </row>
    <row r="238" spans="1:9" x14ac:dyDescent="0.2">
      <c r="A238" s="156"/>
      <c r="B238" s="13" t="s">
        <v>227</v>
      </c>
      <c r="C238" s="23">
        <v>200</v>
      </c>
      <c r="D238" s="23"/>
      <c r="E238" s="30">
        <v>1</v>
      </c>
      <c r="F238" s="30">
        <v>0.2</v>
      </c>
      <c r="G238" s="30">
        <v>20.18</v>
      </c>
      <c r="H238" s="61">
        <v>91.9</v>
      </c>
      <c r="I238" s="62"/>
    </row>
    <row r="239" spans="1:9" x14ac:dyDescent="0.2">
      <c r="A239" s="156"/>
      <c r="B239" s="13" t="s">
        <v>225</v>
      </c>
      <c r="C239" s="23">
        <v>25</v>
      </c>
      <c r="D239" s="23"/>
      <c r="E239" s="30">
        <v>1.75</v>
      </c>
      <c r="F239" s="30">
        <v>0.73</v>
      </c>
      <c r="G239" s="30">
        <v>12.48</v>
      </c>
      <c r="H239" s="61">
        <v>60</v>
      </c>
      <c r="I239" s="62"/>
    </row>
    <row r="240" spans="1:9" x14ac:dyDescent="0.2">
      <c r="A240" s="156"/>
      <c r="B240" s="13" t="s">
        <v>258</v>
      </c>
      <c r="C240" s="23">
        <v>100</v>
      </c>
      <c r="D240" s="23"/>
      <c r="E240" s="30">
        <v>1.5</v>
      </c>
      <c r="F240" s="30">
        <v>0.5</v>
      </c>
      <c r="G240" s="30">
        <v>21</v>
      </c>
      <c r="H240" s="61">
        <v>95</v>
      </c>
      <c r="I240" s="62"/>
    </row>
    <row r="241" spans="1:9" ht="13.5" thickBot="1" x14ac:dyDescent="0.25">
      <c r="A241" s="165" t="s">
        <v>63</v>
      </c>
      <c r="B241" s="166"/>
      <c r="C241" s="25">
        <f>SUM(C237:C240)</f>
        <v>485</v>
      </c>
      <c r="D241" s="25"/>
      <c r="E241" s="32">
        <f>SUM(E237:E240)</f>
        <v>28.48</v>
      </c>
      <c r="F241" s="32">
        <f>SUM(F237:F240)</f>
        <v>18.649999999999999</v>
      </c>
      <c r="G241" s="32">
        <f>SUM(G237:G240)</f>
        <v>92.61</v>
      </c>
      <c r="H241" s="67">
        <f>SUM(H237:H240)</f>
        <v>654.47</v>
      </c>
      <c r="I241" s="68"/>
    </row>
    <row r="242" spans="1:9" x14ac:dyDescent="0.2">
      <c r="A242" s="167" t="s">
        <v>64</v>
      </c>
      <c r="B242" s="168"/>
      <c r="C242" s="113">
        <f>C225+C228+C236+C241</f>
        <v>1774</v>
      </c>
      <c r="D242" s="113"/>
      <c r="E242" s="114">
        <f>E225+E228+E236+E241</f>
        <v>83.67</v>
      </c>
      <c r="F242" s="114">
        <f>F225+F228+F236+F241</f>
        <v>62.85</v>
      </c>
      <c r="G242" s="114">
        <f>G225+G228+G236+G241</f>
        <v>255.47000000000003</v>
      </c>
      <c r="H242" s="115">
        <f>H225+H228+H236+H241</f>
        <v>1891.8799999999999</v>
      </c>
      <c r="I242" s="69"/>
    </row>
    <row r="243" spans="1:9" x14ac:dyDescent="0.2">
      <c r="A243" s="157" t="s">
        <v>213</v>
      </c>
      <c r="B243" s="158"/>
      <c r="C243" s="24">
        <f>C36+C59+C83+C106+C128+C150+C173+C196+C220+C242</f>
        <v>17616</v>
      </c>
      <c r="D243" s="24"/>
      <c r="E243" s="31">
        <f>E36+E59+E83+E106+E128+E150+E173+E196+E220+E242</f>
        <v>661.51999999999987</v>
      </c>
      <c r="F243" s="31">
        <f>F36+F59+F83+F106+F128+F150+F173+F196+F220+F242</f>
        <v>620.28200000000004</v>
      </c>
      <c r="G243" s="31">
        <f>G36+G59+G83+G106+G128+G150+G173+G196+G220+G242</f>
        <v>2265.4100000000003</v>
      </c>
      <c r="H243" s="63">
        <f>H36+H59+H83+H106+H128+H150+H173+H196+H220+H242</f>
        <v>16745.859999999997</v>
      </c>
      <c r="I243" s="64"/>
    </row>
    <row r="244" spans="1:9" ht="13.5" thickBot="1" x14ac:dyDescent="0.25">
      <c r="A244" s="169" t="s">
        <v>214</v>
      </c>
      <c r="B244" s="170"/>
      <c r="C244" s="26">
        <f>C243/10</f>
        <v>1761.6</v>
      </c>
      <c r="D244" s="26"/>
      <c r="E244" s="33">
        <f>E243/10</f>
        <v>66.151999999999987</v>
      </c>
      <c r="F244" s="33">
        <f>F243/10</f>
        <v>62.028200000000005</v>
      </c>
      <c r="G244" s="33">
        <f>G243/10</f>
        <v>226.54100000000003</v>
      </c>
      <c r="H244" s="70">
        <f>H243/10</f>
        <v>1674.5859999999998</v>
      </c>
      <c r="I244" s="71"/>
    </row>
    <row r="245" spans="1:9" x14ac:dyDescent="0.2">
      <c r="A245" s="72"/>
      <c r="B245" s="72"/>
      <c r="C245" s="72"/>
      <c r="D245" s="72"/>
      <c r="E245" s="72"/>
      <c r="F245" s="72"/>
      <c r="G245" s="72"/>
      <c r="H245" s="72"/>
      <c r="I245" s="72"/>
    </row>
    <row r="246" spans="1:9" x14ac:dyDescent="0.2">
      <c r="A246" s="72"/>
      <c r="B246" s="72"/>
      <c r="C246" s="72"/>
      <c r="D246" s="72"/>
      <c r="E246" s="72"/>
      <c r="F246" s="72"/>
      <c r="G246" s="72"/>
      <c r="H246" s="72"/>
      <c r="I246" s="72"/>
    </row>
    <row r="247" spans="1:9" x14ac:dyDescent="0.2">
      <c r="A247" s="72"/>
      <c r="B247" s="72"/>
      <c r="C247" s="72"/>
      <c r="D247" s="72"/>
      <c r="E247" s="72"/>
      <c r="F247" s="72"/>
      <c r="G247" s="72"/>
      <c r="H247" s="72"/>
      <c r="I247" s="72"/>
    </row>
    <row r="248" spans="1:9" x14ac:dyDescent="0.2">
      <c r="A248" s="72"/>
      <c r="B248" s="72"/>
      <c r="C248" s="72"/>
      <c r="D248" s="72"/>
      <c r="E248" s="72"/>
      <c r="F248" s="72"/>
      <c r="G248" s="72"/>
      <c r="H248" s="72"/>
      <c r="I248" s="72"/>
    </row>
    <row r="249" spans="1:9" x14ac:dyDescent="0.2">
      <c r="A249" s="72"/>
      <c r="B249" s="72"/>
      <c r="C249" s="72"/>
      <c r="D249" s="72"/>
      <c r="E249" s="72"/>
      <c r="F249" s="72"/>
      <c r="G249" s="72"/>
      <c r="H249" s="72"/>
      <c r="I249" s="72"/>
    </row>
    <row r="250" spans="1:9" x14ac:dyDescent="0.2">
      <c r="A250" s="72"/>
      <c r="B250" s="72"/>
      <c r="C250" s="72"/>
      <c r="D250" s="72"/>
      <c r="E250" s="72"/>
      <c r="F250" s="72"/>
      <c r="G250" s="72"/>
      <c r="H250" s="72"/>
      <c r="I250" s="72"/>
    </row>
    <row r="251" spans="1:9" x14ac:dyDescent="0.2">
      <c r="A251" s="72"/>
      <c r="B251" s="72"/>
      <c r="C251" s="72"/>
      <c r="D251" s="72"/>
      <c r="E251" s="72"/>
      <c r="F251" s="72"/>
      <c r="G251" s="72"/>
      <c r="H251" s="72"/>
      <c r="I251" s="72"/>
    </row>
    <row r="252" spans="1:9" x14ac:dyDescent="0.2">
      <c r="A252" s="72"/>
      <c r="B252" s="72"/>
      <c r="C252" s="72"/>
      <c r="D252" s="72"/>
      <c r="E252" s="72"/>
      <c r="F252" s="72"/>
      <c r="G252" s="72"/>
      <c r="H252" s="72"/>
      <c r="I252" s="72"/>
    </row>
  </sheetData>
  <mergeCells count="104">
    <mergeCell ref="A241:B241"/>
    <mergeCell ref="A242:B242"/>
    <mergeCell ref="A243:B243"/>
    <mergeCell ref="A244:B244"/>
    <mergeCell ref="A222:A224"/>
    <mergeCell ref="A225:B225"/>
    <mergeCell ref="A228:B228"/>
    <mergeCell ref="A229:A235"/>
    <mergeCell ref="A236:B236"/>
    <mergeCell ref="A237:A240"/>
    <mergeCell ref="A205:A211"/>
    <mergeCell ref="A212:B212"/>
    <mergeCell ref="A213:A218"/>
    <mergeCell ref="A219:B219"/>
    <mergeCell ref="A220:B220"/>
    <mergeCell ref="A221:I221"/>
    <mergeCell ref="A195:B195"/>
    <mergeCell ref="A196:B196"/>
    <mergeCell ref="A197:I197"/>
    <mergeCell ref="A198:A200"/>
    <mergeCell ref="A201:B201"/>
    <mergeCell ref="A204:B204"/>
    <mergeCell ref="A175:A177"/>
    <mergeCell ref="A178:B178"/>
    <mergeCell ref="A181:B181"/>
    <mergeCell ref="A182:A188"/>
    <mergeCell ref="A189:B189"/>
    <mergeCell ref="A190:A194"/>
    <mergeCell ref="A159:A165"/>
    <mergeCell ref="A166:B166"/>
    <mergeCell ref="A167:A171"/>
    <mergeCell ref="A172:B172"/>
    <mergeCell ref="A173:B173"/>
    <mergeCell ref="A174:I174"/>
    <mergeCell ref="A150:B150"/>
    <mergeCell ref="A151:I151"/>
    <mergeCell ref="A152:A154"/>
    <mergeCell ref="A155:B155"/>
    <mergeCell ref="A156:A157"/>
    <mergeCell ref="A158:B158"/>
    <mergeCell ref="A134:B134"/>
    <mergeCell ref="A137:B137"/>
    <mergeCell ref="A138:A143"/>
    <mergeCell ref="A144:B144"/>
    <mergeCell ref="A145:A148"/>
    <mergeCell ref="A149:B149"/>
    <mergeCell ref="A122:B122"/>
    <mergeCell ref="A123:A126"/>
    <mergeCell ref="A127:B127"/>
    <mergeCell ref="A128:B128"/>
    <mergeCell ref="A129:I129"/>
    <mergeCell ref="A130:A133"/>
    <mergeCell ref="A107:I107"/>
    <mergeCell ref="A108:A110"/>
    <mergeCell ref="A111:B111"/>
    <mergeCell ref="A112:A113"/>
    <mergeCell ref="A114:B114"/>
    <mergeCell ref="A115:A121"/>
    <mergeCell ref="A92:B92"/>
    <mergeCell ref="A93:A99"/>
    <mergeCell ref="A100:B100"/>
    <mergeCell ref="A101:A104"/>
    <mergeCell ref="A105:B105"/>
    <mergeCell ref="A106:B106"/>
    <mergeCell ref="A76:A81"/>
    <mergeCell ref="A82:B82"/>
    <mergeCell ref="A83:B83"/>
    <mergeCell ref="A84:I84"/>
    <mergeCell ref="A85:A88"/>
    <mergeCell ref="A89:B89"/>
    <mergeCell ref="A60:I60"/>
    <mergeCell ref="A61:A64"/>
    <mergeCell ref="A65:B65"/>
    <mergeCell ref="A68:B68"/>
    <mergeCell ref="A69:A74"/>
    <mergeCell ref="A75:B75"/>
    <mergeCell ref="A44:B44"/>
    <mergeCell ref="A45:A50"/>
    <mergeCell ref="A51:B51"/>
    <mergeCell ref="A52:A57"/>
    <mergeCell ref="A58:B58"/>
    <mergeCell ref="A59:B59"/>
    <mergeCell ref="A31:A34"/>
    <mergeCell ref="A35:B35"/>
    <mergeCell ref="A36:B36"/>
    <mergeCell ref="A37:I37"/>
    <mergeCell ref="A38:A40"/>
    <mergeCell ref="A41:B41"/>
    <mergeCell ref="A15:I15"/>
    <mergeCell ref="A16:A18"/>
    <mergeCell ref="A19:B19"/>
    <mergeCell ref="A22:B22"/>
    <mergeCell ref="A23:A29"/>
    <mergeCell ref="A30:B30"/>
    <mergeCell ref="F2:I2"/>
    <mergeCell ref="F3:I3"/>
    <mergeCell ref="H4:I4"/>
    <mergeCell ref="A9:I9"/>
    <mergeCell ref="A13:A14"/>
    <mergeCell ref="B13:B14"/>
    <mergeCell ref="E13:G13"/>
    <mergeCell ref="H13:H14"/>
    <mergeCell ref="I13:I14"/>
    <mergeCell ref="C13:D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3"/>
  <sheetViews>
    <sheetView tabSelected="1" workbookViewId="0">
      <selection activeCell="D5" sqref="D5"/>
    </sheetView>
  </sheetViews>
  <sheetFormatPr defaultRowHeight="12.75" x14ac:dyDescent="0.2"/>
  <cols>
    <col min="1" max="1" width="9.85546875" customWidth="1"/>
    <col min="2" max="2" width="29.42578125" customWidth="1"/>
    <col min="3" max="3" width="12.7109375" customWidth="1"/>
    <col min="6" max="6" width="13.7109375" customWidth="1"/>
    <col min="7" max="7" width="13.5703125" customWidth="1"/>
    <col min="8" max="8" width="15.85546875" customWidth="1"/>
  </cols>
  <sheetData>
    <row r="1" spans="1:8" x14ac:dyDescent="0.2">
      <c r="A1" s="10"/>
      <c r="B1" s="117"/>
      <c r="C1" s="27"/>
      <c r="D1" s="34"/>
      <c r="E1" s="34"/>
      <c r="F1" s="34"/>
      <c r="H1" s="47" t="s">
        <v>219</v>
      </c>
    </row>
    <row r="2" spans="1:8" x14ac:dyDescent="0.2">
      <c r="A2" s="10"/>
      <c r="B2" s="11"/>
      <c r="C2" s="27"/>
      <c r="D2" s="34"/>
      <c r="E2" s="34"/>
      <c r="F2" s="171" t="s">
        <v>285</v>
      </c>
      <c r="G2" s="171"/>
      <c r="H2" s="171"/>
    </row>
    <row r="3" spans="1:8" x14ac:dyDescent="0.2">
      <c r="A3" s="10"/>
      <c r="B3" s="118"/>
      <c r="C3" s="27"/>
      <c r="D3" s="34"/>
      <c r="E3" s="34"/>
      <c r="F3" s="172" t="s">
        <v>284</v>
      </c>
      <c r="G3" s="172"/>
      <c r="H3" s="172"/>
    </row>
    <row r="4" spans="1:8" x14ac:dyDescent="0.2">
      <c r="A4" s="10"/>
      <c r="B4" s="118"/>
      <c r="C4" s="27"/>
      <c r="D4" s="34"/>
      <c r="E4" s="34"/>
      <c r="F4" s="52"/>
      <c r="G4" s="173"/>
      <c r="H4" s="173"/>
    </row>
    <row r="5" spans="1:8" x14ac:dyDescent="0.2">
      <c r="A5" s="10"/>
      <c r="B5" s="118"/>
      <c r="C5" s="27"/>
      <c r="D5" s="34"/>
      <c r="E5" s="34"/>
      <c r="F5" s="34"/>
      <c r="H5" s="48" t="s">
        <v>218</v>
      </c>
    </row>
    <row r="6" spans="1:8" x14ac:dyDescent="0.2">
      <c r="A6" s="10"/>
      <c r="B6" s="7"/>
      <c r="C6" s="27"/>
      <c r="D6" s="34"/>
      <c r="E6" s="34"/>
      <c r="F6" s="34"/>
    </row>
    <row r="7" spans="1:8" x14ac:dyDescent="0.2">
      <c r="A7" s="10"/>
      <c r="B7" s="7"/>
      <c r="C7" s="27"/>
      <c r="D7" s="34"/>
      <c r="E7" s="34"/>
      <c r="F7" s="34"/>
    </row>
    <row r="8" spans="1:8" x14ac:dyDescent="0.2">
      <c r="A8" s="10"/>
      <c r="B8" s="7"/>
      <c r="C8" s="27"/>
      <c r="D8" s="34"/>
      <c r="E8" s="34"/>
      <c r="F8" s="34"/>
    </row>
    <row r="9" spans="1:8" x14ac:dyDescent="0.2">
      <c r="A9" s="135" t="s">
        <v>10</v>
      </c>
      <c r="B9" s="136"/>
      <c r="C9" s="136"/>
      <c r="D9" s="136"/>
      <c r="E9" s="136"/>
      <c r="F9" s="136"/>
      <c r="G9" s="136"/>
      <c r="H9" s="136"/>
    </row>
    <row r="10" spans="1:8" x14ac:dyDescent="0.2">
      <c r="A10" s="8"/>
      <c r="B10" s="1"/>
      <c r="C10" s="56"/>
      <c r="D10" s="28"/>
      <c r="E10" s="28"/>
      <c r="F10" s="28"/>
      <c r="G10" s="3"/>
      <c r="H10" s="3"/>
    </row>
    <row r="11" spans="1:8" ht="51" x14ac:dyDescent="0.2">
      <c r="A11" s="8" t="s">
        <v>4</v>
      </c>
      <c r="B11" s="1" t="s">
        <v>278</v>
      </c>
      <c r="C11" s="56"/>
      <c r="D11" s="28"/>
      <c r="E11" s="28"/>
      <c r="F11" s="28"/>
      <c r="G11" s="3"/>
      <c r="H11" s="3"/>
    </row>
    <row r="12" spans="1:8" ht="13.5" thickBot="1" x14ac:dyDescent="0.25">
      <c r="A12" s="9"/>
      <c r="B12" s="1"/>
      <c r="C12" s="56"/>
      <c r="D12" s="28"/>
      <c r="E12" s="28"/>
      <c r="F12" s="28"/>
      <c r="G12" s="3"/>
      <c r="H12" s="3"/>
    </row>
    <row r="13" spans="1:8" x14ac:dyDescent="0.2">
      <c r="A13" s="140" t="s">
        <v>0</v>
      </c>
      <c r="B13" s="142" t="s">
        <v>1</v>
      </c>
      <c r="C13" s="144" t="s">
        <v>3</v>
      </c>
      <c r="D13" s="146" t="s">
        <v>5</v>
      </c>
      <c r="E13" s="146"/>
      <c r="F13" s="146"/>
      <c r="G13" s="147" t="s">
        <v>6</v>
      </c>
      <c r="H13" s="133" t="s">
        <v>2</v>
      </c>
    </row>
    <row r="14" spans="1:8" ht="13.5" thickBot="1" x14ac:dyDescent="0.25">
      <c r="A14" s="141"/>
      <c r="B14" s="143"/>
      <c r="C14" s="145"/>
      <c r="D14" s="29" t="s">
        <v>7</v>
      </c>
      <c r="E14" s="29" t="s">
        <v>8</v>
      </c>
      <c r="F14" s="29" t="s">
        <v>9</v>
      </c>
      <c r="G14" s="148"/>
      <c r="H14" s="134"/>
    </row>
    <row r="15" spans="1:8" x14ac:dyDescent="0.2">
      <c r="A15" s="137" t="s">
        <v>12</v>
      </c>
      <c r="B15" s="138"/>
      <c r="C15" s="138"/>
      <c r="D15" s="138"/>
      <c r="E15" s="138"/>
      <c r="F15" s="138"/>
      <c r="G15" s="138"/>
      <c r="H15" s="139"/>
    </row>
    <row r="16" spans="1:8" x14ac:dyDescent="0.2">
      <c r="A16" s="122" t="s">
        <v>13</v>
      </c>
      <c r="B16" s="79" t="s">
        <v>220</v>
      </c>
      <c r="C16" s="80">
        <v>150</v>
      </c>
      <c r="D16" s="81">
        <v>4.21</v>
      </c>
      <c r="E16" s="81">
        <v>4.7699999999999996</v>
      </c>
      <c r="F16" s="81">
        <v>17.63</v>
      </c>
      <c r="G16" s="82">
        <v>130.82</v>
      </c>
      <c r="H16" s="73">
        <v>33</v>
      </c>
    </row>
    <row r="17" spans="1:8" x14ac:dyDescent="0.2">
      <c r="A17" s="122"/>
      <c r="B17" s="79" t="s">
        <v>222</v>
      </c>
      <c r="C17" s="83">
        <v>31</v>
      </c>
      <c r="D17" s="81">
        <v>1.9</v>
      </c>
      <c r="E17" s="81">
        <v>5.6</v>
      </c>
      <c r="F17" s="81">
        <v>12.9</v>
      </c>
      <c r="G17" s="82">
        <v>109.1</v>
      </c>
      <c r="H17" s="73"/>
    </row>
    <row r="18" spans="1:8" x14ac:dyDescent="0.2">
      <c r="A18" s="122"/>
      <c r="B18" s="79" t="s">
        <v>221</v>
      </c>
      <c r="C18" s="83">
        <v>150</v>
      </c>
      <c r="D18" s="81">
        <v>2.34</v>
      </c>
      <c r="E18" s="81">
        <v>2</v>
      </c>
      <c r="F18" s="81">
        <v>10.63</v>
      </c>
      <c r="G18" s="82">
        <v>70</v>
      </c>
      <c r="H18" s="73"/>
    </row>
    <row r="19" spans="1:8" x14ac:dyDescent="0.2">
      <c r="A19" s="122" t="s">
        <v>23</v>
      </c>
      <c r="B19" s="123"/>
      <c r="C19" s="84">
        <f>SUM(C16:C18)</f>
        <v>331</v>
      </c>
      <c r="D19" s="85">
        <f>SUM(D16:D18)</f>
        <v>8.4499999999999993</v>
      </c>
      <c r="E19" s="85">
        <f>SUM(E16:E18)</f>
        <v>12.37</v>
      </c>
      <c r="F19" s="85">
        <f>SUM(F16:F18)</f>
        <v>41.160000000000004</v>
      </c>
      <c r="G19" s="86">
        <f>SUM(G16:G18)</f>
        <v>309.91999999999996</v>
      </c>
      <c r="H19" s="87"/>
    </row>
    <row r="20" spans="1:8" x14ac:dyDescent="0.2">
      <c r="A20" s="55"/>
      <c r="B20" s="59" t="s">
        <v>62</v>
      </c>
      <c r="C20" s="88">
        <v>150</v>
      </c>
      <c r="D20" s="93">
        <v>4.58</v>
      </c>
      <c r="E20" s="93">
        <v>4.08</v>
      </c>
      <c r="F20" s="93">
        <v>7.58</v>
      </c>
      <c r="G20" s="94">
        <v>85</v>
      </c>
      <c r="H20" s="95">
        <v>400</v>
      </c>
    </row>
    <row r="21" spans="1:8" x14ac:dyDescent="0.2">
      <c r="A21" s="55" t="s">
        <v>24</v>
      </c>
      <c r="B21" s="79" t="s">
        <v>225</v>
      </c>
      <c r="C21" s="83">
        <v>25</v>
      </c>
      <c r="D21" s="81">
        <v>1.75</v>
      </c>
      <c r="E21" s="81">
        <v>0.72499999999999998</v>
      </c>
      <c r="F21" s="81">
        <v>12.475</v>
      </c>
      <c r="G21" s="82">
        <v>60</v>
      </c>
      <c r="H21" s="73"/>
    </row>
    <row r="22" spans="1:8" x14ac:dyDescent="0.2">
      <c r="A22" s="122" t="s">
        <v>28</v>
      </c>
      <c r="B22" s="123"/>
      <c r="C22" s="84">
        <f>SUM(C20:C21)</f>
        <v>175</v>
      </c>
      <c r="D22" s="85">
        <f>SUM(D20:D21)</f>
        <v>6.33</v>
      </c>
      <c r="E22" s="85">
        <f>SUM(E20:E21)</f>
        <v>4.8049999999999997</v>
      </c>
      <c r="F22" s="85">
        <f>SUM(F20:F21)</f>
        <v>20.055</v>
      </c>
      <c r="G22" s="86">
        <f>SUM(G20:G21)</f>
        <v>145</v>
      </c>
      <c r="H22" s="87"/>
    </row>
    <row r="23" spans="1:8" x14ac:dyDescent="0.2">
      <c r="A23" s="122" t="s">
        <v>29</v>
      </c>
      <c r="B23" s="79" t="s">
        <v>223</v>
      </c>
      <c r="C23" s="83">
        <v>0</v>
      </c>
      <c r="D23" s="81">
        <v>0</v>
      </c>
      <c r="E23" s="81">
        <v>0</v>
      </c>
      <c r="F23" s="81">
        <v>0</v>
      </c>
      <c r="G23" s="82">
        <v>0</v>
      </c>
      <c r="H23" s="73"/>
    </row>
    <row r="24" spans="1:8" ht="25.5" x14ac:dyDescent="0.2">
      <c r="A24" s="122"/>
      <c r="B24" s="79" t="s">
        <v>224</v>
      </c>
      <c r="C24" s="83">
        <v>160</v>
      </c>
      <c r="D24" s="81">
        <v>3.3</v>
      </c>
      <c r="E24" s="81">
        <v>5.0999999999999996</v>
      </c>
      <c r="F24" s="81">
        <v>9.0500000000000007</v>
      </c>
      <c r="G24" s="82">
        <v>93.38</v>
      </c>
      <c r="H24" s="73"/>
    </row>
    <row r="25" spans="1:8" x14ac:dyDescent="0.2">
      <c r="A25" s="122"/>
      <c r="B25" s="79" t="s">
        <v>35</v>
      </c>
      <c r="C25" s="83">
        <v>120</v>
      </c>
      <c r="D25" s="81">
        <v>4.08</v>
      </c>
      <c r="E25" s="81">
        <v>2.1</v>
      </c>
      <c r="F25" s="81">
        <v>18.399999999999999</v>
      </c>
      <c r="G25" s="103">
        <v>116.8</v>
      </c>
      <c r="H25" s="73"/>
    </row>
    <row r="26" spans="1:8" ht="25.5" x14ac:dyDescent="0.2">
      <c r="A26" s="122"/>
      <c r="B26" s="79" t="s">
        <v>38</v>
      </c>
      <c r="C26" s="83">
        <v>70</v>
      </c>
      <c r="D26" s="81">
        <v>11.7</v>
      </c>
      <c r="E26" s="81">
        <v>10.7</v>
      </c>
      <c r="F26" s="81">
        <v>0.8</v>
      </c>
      <c r="G26" s="82">
        <v>162.28</v>
      </c>
      <c r="H26" s="73"/>
    </row>
    <row r="27" spans="1:8" x14ac:dyDescent="0.2">
      <c r="A27" s="122"/>
      <c r="B27" s="79" t="s">
        <v>41</v>
      </c>
      <c r="C27" s="83">
        <v>20</v>
      </c>
      <c r="D27" s="81">
        <v>1.32</v>
      </c>
      <c r="E27" s="81">
        <v>0.24</v>
      </c>
      <c r="F27" s="81">
        <v>6.65</v>
      </c>
      <c r="G27" s="82">
        <v>33.799999999999997</v>
      </c>
      <c r="H27" s="73"/>
    </row>
    <row r="28" spans="1:8" x14ac:dyDescent="0.2">
      <c r="A28" s="122"/>
      <c r="B28" s="79" t="s">
        <v>225</v>
      </c>
      <c r="C28" s="83">
        <v>25</v>
      </c>
      <c r="D28" s="81">
        <v>1.75</v>
      </c>
      <c r="E28" s="81">
        <v>0.73</v>
      </c>
      <c r="F28" s="81">
        <v>12.48</v>
      </c>
      <c r="G28" s="82">
        <v>60</v>
      </c>
      <c r="H28" s="73"/>
    </row>
    <row r="29" spans="1:8" x14ac:dyDescent="0.2">
      <c r="A29" s="122"/>
      <c r="B29" s="79" t="s">
        <v>226</v>
      </c>
      <c r="C29" s="83">
        <v>150</v>
      </c>
      <c r="D29" s="81">
        <v>7.0000000000000007E-2</v>
      </c>
      <c r="E29" s="81">
        <v>0.01</v>
      </c>
      <c r="F29" s="81">
        <v>7.1</v>
      </c>
      <c r="G29" s="82">
        <v>29</v>
      </c>
      <c r="H29" s="73"/>
    </row>
    <row r="30" spans="1:8" x14ac:dyDescent="0.2">
      <c r="A30" s="122" t="s">
        <v>51</v>
      </c>
      <c r="B30" s="123"/>
      <c r="C30" s="84">
        <f>SUM(C23:C29)</f>
        <v>545</v>
      </c>
      <c r="D30" s="85">
        <f>SUM(D23:D29)</f>
        <v>22.22</v>
      </c>
      <c r="E30" s="85">
        <f>SUM(E23:E29)</f>
        <v>18.88</v>
      </c>
      <c r="F30" s="85">
        <f>SUM(F23:F29)</f>
        <v>54.48</v>
      </c>
      <c r="G30" s="86">
        <f>SUM(G23:G29)</f>
        <v>495.26000000000005</v>
      </c>
      <c r="H30" s="87"/>
    </row>
    <row r="31" spans="1:8" x14ac:dyDescent="0.2">
      <c r="A31" s="129" t="s">
        <v>52</v>
      </c>
      <c r="B31" s="79" t="s">
        <v>227</v>
      </c>
      <c r="C31" s="83">
        <v>150</v>
      </c>
      <c r="D31" s="81">
        <v>0.75</v>
      </c>
      <c r="E31" s="81">
        <v>0.15</v>
      </c>
      <c r="F31" s="81">
        <v>15.2</v>
      </c>
      <c r="G31" s="82">
        <v>69</v>
      </c>
      <c r="H31" s="73"/>
    </row>
    <row r="32" spans="1:8" x14ac:dyDescent="0.2">
      <c r="A32" s="130"/>
      <c r="B32" s="79" t="s">
        <v>228</v>
      </c>
      <c r="C32" s="83">
        <v>160</v>
      </c>
      <c r="D32" s="81">
        <v>14</v>
      </c>
      <c r="E32" s="81">
        <v>14.3</v>
      </c>
      <c r="F32" s="81">
        <v>18.100000000000001</v>
      </c>
      <c r="G32" s="82">
        <v>175.5</v>
      </c>
      <c r="H32" s="73"/>
    </row>
    <row r="33" spans="1:8" x14ac:dyDescent="0.2">
      <c r="A33" s="130"/>
      <c r="B33" s="79" t="s">
        <v>41</v>
      </c>
      <c r="C33" s="83">
        <v>20</v>
      </c>
      <c r="D33" s="81">
        <v>1.32</v>
      </c>
      <c r="E33" s="81">
        <v>0.24</v>
      </c>
      <c r="F33" s="81">
        <v>6.65</v>
      </c>
      <c r="G33" s="82">
        <v>33.799999999999997</v>
      </c>
      <c r="H33" s="73"/>
    </row>
    <row r="34" spans="1:8" x14ac:dyDescent="0.2">
      <c r="A34" s="130"/>
      <c r="B34" s="79" t="s">
        <v>225</v>
      </c>
      <c r="C34" s="83">
        <v>25</v>
      </c>
      <c r="D34" s="81">
        <v>1.75</v>
      </c>
      <c r="E34" s="81">
        <v>0.73</v>
      </c>
      <c r="F34" s="81">
        <v>12.48</v>
      </c>
      <c r="G34" s="82">
        <v>60</v>
      </c>
      <c r="H34" s="73"/>
    </row>
    <row r="35" spans="1:8" x14ac:dyDescent="0.2">
      <c r="A35" s="122" t="s">
        <v>63</v>
      </c>
      <c r="B35" s="123"/>
      <c r="C35" s="84">
        <f>SUM(C31:C34)</f>
        <v>355</v>
      </c>
      <c r="D35" s="85">
        <f>SUM(D31:D34)</f>
        <v>17.82</v>
      </c>
      <c r="E35" s="85">
        <f>SUM(E31:E34)</f>
        <v>15.420000000000002</v>
      </c>
      <c r="F35" s="85">
        <f>SUM(F31:F34)</f>
        <v>52.429999999999993</v>
      </c>
      <c r="G35" s="86">
        <f>SUM(G31:G34)</f>
        <v>338.3</v>
      </c>
      <c r="H35" s="87"/>
    </row>
    <row r="36" spans="1:8" ht="13.5" thickBot="1" x14ac:dyDescent="0.25">
      <c r="A36" s="174" t="s">
        <v>64</v>
      </c>
      <c r="B36" s="175"/>
      <c r="C36" s="107">
        <f>C19+C22+C30+C35</f>
        <v>1406</v>
      </c>
      <c r="D36" s="108">
        <f>D19+D22+D30+D35</f>
        <v>54.82</v>
      </c>
      <c r="E36" s="108">
        <f>E19+E22+E30+E35</f>
        <v>51.474999999999994</v>
      </c>
      <c r="F36" s="108">
        <f>F19+F22+F30+F35</f>
        <v>168.125</v>
      </c>
      <c r="G36" s="109">
        <f>G19+G22+G30+G35</f>
        <v>1288.48</v>
      </c>
      <c r="H36" s="92"/>
    </row>
    <row r="37" spans="1:8" x14ac:dyDescent="0.2">
      <c r="A37" s="120" t="s">
        <v>65</v>
      </c>
      <c r="B37" s="121"/>
      <c r="C37" s="121"/>
      <c r="D37" s="121"/>
      <c r="E37" s="121"/>
      <c r="F37" s="121"/>
      <c r="G37" s="121"/>
      <c r="H37" s="132"/>
    </row>
    <row r="38" spans="1:8" ht="25.5" x14ac:dyDescent="0.2">
      <c r="A38" s="122" t="s">
        <v>13</v>
      </c>
      <c r="B38" s="79" t="s">
        <v>67</v>
      </c>
      <c r="C38" s="83">
        <v>150</v>
      </c>
      <c r="D38" s="81">
        <v>3.95</v>
      </c>
      <c r="E38" s="81">
        <v>4.7699999999999996</v>
      </c>
      <c r="F38" s="81">
        <v>17.27</v>
      </c>
      <c r="G38" s="82">
        <v>127.76</v>
      </c>
      <c r="H38" s="73"/>
    </row>
    <row r="39" spans="1:8" x14ac:dyDescent="0.2">
      <c r="A39" s="122"/>
      <c r="B39" s="79" t="s">
        <v>69</v>
      </c>
      <c r="C39" s="83">
        <v>32</v>
      </c>
      <c r="D39" s="81">
        <v>3.37</v>
      </c>
      <c r="E39" s="81">
        <v>2.8</v>
      </c>
      <c r="F39" s="81">
        <v>12.48</v>
      </c>
      <c r="G39" s="82">
        <v>85.2</v>
      </c>
      <c r="H39" s="73"/>
    </row>
    <row r="40" spans="1:8" x14ac:dyDescent="0.2">
      <c r="A40" s="122"/>
      <c r="B40" s="79" t="s">
        <v>72</v>
      </c>
      <c r="C40" s="83">
        <v>150</v>
      </c>
      <c r="D40" s="81">
        <v>3.15</v>
      </c>
      <c r="E40" s="81">
        <v>2.72</v>
      </c>
      <c r="F40" s="81">
        <v>12.96</v>
      </c>
      <c r="G40" s="82">
        <v>89</v>
      </c>
      <c r="H40" s="73"/>
    </row>
    <row r="41" spans="1:8" x14ac:dyDescent="0.2">
      <c r="A41" s="122" t="s">
        <v>23</v>
      </c>
      <c r="B41" s="123"/>
      <c r="C41" s="84">
        <f>SUM(C38:C40)</f>
        <v>332</v>
      </c>
      <c r="D41" s="85">
        <f>SUM(D38:D40)</f>
        <v>10.47</v>
      </c>
      <c r="E41" s="85">
        <f>SUM(E38:E40)</f>
        <v>10.29</v>
      </c>
      <c r="F41" s="85">
        <f>SUM(F38:F40)</f>
        <v>42.71</v>
      </c>
      <c r="G41" s="86">
        <f>SUM(G38:G40)</f>
        <v>301.96000000000004</v>
      </c>
      <c r="H41" s="87"/>
    </row>
    <row r="42" spans="1:8" x14ac:dyDescent="0.2">
      <c r="A42" s="55"/>
      <c r="B42" s="59" t="s">
        <v>229</v>
      </c>
      <c r="C42" s="88">
        <v>150</v>
      </c>
      <c r="D42" s="93">
        <v>4.3499999999999996</v>
      </c>
      <c r="E42" s="93">
        <v>3.75</v>
      </c>
      <c r="F42" s="93">
        <v>6</v>
      </c>
      <c r="G42" s="94">
        <v>75</v>
      </c>
      <c r="H42" s="87"/>
    </row>
    <row r="43" spans="1:8" x14ac:dyDescent="0.2">
      <c r="A43" s="55" t="s">
        <v>24</v>
      </c>
      <c r="B43" s="79" t="s">
        <v>92</v>
      </c>
      <c r="C43" s="83">
        <v>20</v>
      </c>
      <c r="D43" s="81">
        <v>0.73</v>
      </c>
      <c r="E43" s="81">
        <v>1.61</v>
      </c>
      <c r="F43" s="81">
        <v>6.7</v>
      </c>
      <c r="G43" s="82">
        <v>44.2</v>
      </c>
      <c r="H43" s="73"/>
    </row>
    <row r="44" spans="1:8" x14ac:dyDescent="0.2">
      <c r="A44" s="122" t="s">
        <v>28</v>
      </c>
      <c r="B44" s="123"/>
      <c r="C44" s="84">
        <f>SUM(C42:C43)</f>
        <v>170</v>
      </c>
      <c r="D44" s="85">
        <f>SUM(D42:D43)</f>
        <v>5.08</v>
      </c>
      <c r="E44" s="85">
        <f>SUM(E42:E43)</f>
        <v>5.36</v>
      </c>
      <c r="F44" s="85">
        <f>SUM(F42:F43)</f>
        <v>12.7</v>
      </c>
      <c r="G44" s="86">
        <f>SUM(G42:G43)</f>
        <v>119.2</v>
      </c>
      <c r="H44" s="87"/>
    </row>
    <row r="45" spans="1:8" x14ac:dyDescent="0.2">
      <c r="A45" s="122" t="s">
        <v>29</v>
      </c>
      <c r="B45" s="79" t="s">
        <v>230</v>
      </c>
      <c r="C45" s="83">
        <v>30</v>
      </c>
      <c r="D45" s="81">
        <v>0.24</v>
      </c>
      <c r="E45" s="81">
        <v>0.03</v>
      </c>
      <c r="F45" s="81">
        <v>1</v>
      </c>
      <c r="G45" s="82">
        <v>6</v>
      </c>
      <c r="H45" s="73"/>
    </row>
    <row r="46" spans="1:8" x14ac:dyDescent="0.2">
      <c r="A46" s="122"/>
      <c r="B46" s="79" t="s">
        <v>80</v>
      </c>
      <c r="C46" s="83">
        <v>180</v>
      </c>
      <c r="D46" s="81">
        <v>1.45</v>
      </c>
      <c r="E46" s="81">
        <v>3.9</v>
      </c>
      <c r="F46" s="81">
        <v>10.19</v>
      </c>
      <c r="G46" s="82">
        <v>82</v>
      </c>
      <c r="H46" s="73"/>
    </row>
    <row r="47" spans="1:8" x14ac:dyDescent="0.2">
      <c r="A47" s="122"/>
      <c r="B47" s="79" t="s">
        <v>231</v>
      </c>
      <c r="C47" s="83">
        <v>140</v>
      </c>
      <c r="D47" s="81">
        <v>15.06</v>
      </c>
      <c r="E47" s="81">
        <v>20.84</v>
      </c>
      <c r="F47" s="81">
        <v>19.18</v>
      </c>
      <c r="G47" s="82">
        <v>325.82</v>
      </c>
      <c r="H47" s="73"/>
    </row>
    <row r="48" spans="1:8" x14ac:dyDescent="0.2">
      <c r="A48" s="122"/>
      <c r="B48" s="79" t="s">
        <v>250</v>
      </c>
      <c r="C48" s="83">
        <v>180</v>
      </c>
      <c r="D48" s="81">
        <v>0.14000000000000001</v>
      </c>
      <c r="E48" s="81">
        <v>0.14000000000000001</v>
      </c>
      <c r="F48" s="81">
        <v>21.42</v>
      </c>
      <c r="G48" s="82">
        <v>87.84</v>
      </c>
      <c r="H48" s="73"/>
    </row>
    <row r="49" spans="1:8" x14ac:dyDescent="0.2">
      <c r="A49" s="122"/>
      <c r="B49" s="79" t="s">
        <v>41</v>
      </c>
      <c r="C49" s="83">
        <v>20</v>
      </c>
      <c r="D49" s="81">
        <v>1.32</v>
      </c>
      <c r="E49" s="81">
        <v>0.24</v>
      </c>
      <c r="F49" s="81">
        <v>6.65</v>
      </c>
      <c r="G49" s="82">
        <v>33.799999999999997</v>
      </c>
      <c r="H49" s="73"/>
    </row>
    <row r="50" spans="1:8" x14ac:dyDescent="0.2">
      <c r="A50" s="122"/>
      <c r="B50" s="79" t="s">
        <v>225</v>
      </c>
      <c r="C50" s="83">
        <v>25</v>
      </c>
      <c r="D50" s="81">
        <v>1.75</v>
      </c>
      <c r="E50" s="81">
        <v>0.73</v>
      </c>
      <c r="F50" s="81">
        <v>12.48</v>
      </c>
      <c r="G50" s="82">
        <v>60</v>
      </c>
      <c r="H50" s="73"/>
    </row>
    <row r="51" spans="1:8" x14ac:dyDescent="0.2">
      <c r="A51" s="122" t="s">
        <v>51</v>
      </c>
      <c r="B51" s="123"/>
      <c r="C51" s="84">
        <f>SUM(C45:C50)</f>
        <v>575</v>
      </c>
      <c r="D51" s="85">
        <f>SUM(D45:D50)</f>
        <v>19.96</v>
      </c>
      <c r="E51" s="85">
        <f>SUM(E45:E50)</f>
        <v>25.88</v>
      </c>
      <c r="F51" s="85">
        <f>SUM(F45:F50)</f>
        <v>70.92</v>
      </c>
      <c r="G51" s="86">
        <f>SUM(G45:G50)</f>
        <v>595.45999999999992</v>
      </c>
      <c r="H51" s="87"/>
    </row>
    <row r="52" spans="1:8" x14ac:dyDescent="0.2">
      <c r="A52" s="129" t="s">
        <v>52</v>
      </c>
      <c r="B52" s="79" t="s">
        <v>233</v>
      </c>
      <c r="C52" s="83">
        <v>95</v>
      </c>
      <c r="D52" s="81">
        <v>0.38</v>
      </c>
      <c r="E52" s="81">
        <v>0.38</v>
      </c>
      <c r="F52" s="81">
        <v>9.3000000000000007</v>
      </c>
      <c r="G52" s="82">
        <v>41.8</v>
      </c>
      <c r="H52" s="73"/>
    </row>
    <row r="53" spans="1:8" x14ac:dyDescent="0.2">
      <c r="A53" s="130"/>
      <c r="B53" s="79" t="s">
        <v>234</v>
      </c>
      <c r="C53" s="83">
        <v>60</v>
      </c>
      <c r="D53" s="81">
        <v>10.49</v>
      </c>
      <c r="E53" s="81">
        <v>11.61</v>
      </c>
      <c r="F53" s="81">
        <v>10.85</v>
      </c>
      <c r="G53" s="82">
        <v>156</v>
      </c>
      <c r="H53" s="73"/>
    </row>
    <row r="54" spans="1:8" x14ac:dyDescent="0.2">
      <c r="A54" s="130"/>
      <c r="B54" s="79" t="s">
        <v>235</v>
      </c>
      <c r="C54" s="83">
        <v>110</v>
      </c>
      <c r="D54" s="81">
        <v>4.29</v>
      </c>
      <c r="E54" s="81">
        <v>4.51</v>
      </c>
      <c r="F54" s="81">
        <v>22.92</v>
      </c>
      <c r="G54" s="82">
        <v>152.07</v>
      </c>
      <c r="H54" s="73"/>
    </row>
    <row r="55" spans="1:8" x14ac:dyDescent="0.2">
      <c r="A55" s="130"/>
      <c r="B55" s="79" t="s">
        <v>226</v>
      </c>
      <c r="C55" s="83">
        <v>150</v>
      </c>
      <c r="D55" s="81">
        <v>7.0000000000000007E-2</v>
      </c>
      <c r="E55" s="81">
        <v>0.01</v>
      </c>
      <c r="F55" s="81">
        <v>7.1</v>
      </c>
      <c r="G55" s="82">
        <v>29</v>
      </c>
      <c r="H55" s="73"/>
    </row>
    <row r="56" spans="1:8" x14ac:dyDescent="0.2">
      <c r="A56" s="130"/>
      <c r="B56" s="79" t="s">
        <v>41</v>
      </c>
      <c r="C56" s="83">
        <v>20</v>
      </c>
      <c r="D56" s="81">
        <v>1.32</v>
      </c>
      <c r="E56" s="81">
        <v>0.24</v>
      </c>
      <c r="F56" s="81">
        <v>6.65</v>
      </c>
      <c r="G56" s="82">
        <v>33.799999999999997</v>
      </c>
      <c r="H56" s="73"/>
    </row>
    <row r="57" spans="1:8" x14ac:dyDescent="0.2">
      <c r="A57" s="131"/>
      <c r="B57" s="79" t="s">
        <v>225</v>
      </c>
      <c r="C57" s="83">
        <v>25</v>
      </c>
      <c r="D57" s="81">
        <v>1.75</v>
      </c>
      <c r="E57" s="81">
        <v>0.73</v>
      </c>
      <c r="F57" s="81">
        <v>12.48</v>
      </c>
      <c r="G57" s="82">
        <v>60</v>
      </c>
      <c r="H57" s="73"/>
    </row>
    <row r="58" spans="1:8" x14ac:dyDescent="0.2">
      <c r="A58" s="122" t="s">
        <v>63</v>
      </c>
      <c r="B58" s="123"/>
      <c r="C58" s="84">
        <f>SUM(C52:C57)</f>
        <v>460</v>
      </c>
      <c r="D58" s="85">
        <f>SUM(D52:D57)</f>
        <v>18.3</v>
      </c>
      <c r="E58" s="85">
        <f>SUM(E52:E57)</f>
        <v>17.48</v>
      </c>
      <c r="F58" s="85">
        <f>SUM(F52:F57)</f>
        <v>69.3</v>
      </c>
      <c r="G58" s="86">
        <f>SUM(G52:G57)</f>
        <v>472.67</v>
      </c>
      <c r="H58" s="87"/>
    </row>
    <row r="59" spans="1:8" ht="13.5" thickBot="1" x14ac:dyDescent="0.25">
      <c r="A59" s="174" t="s">
        <v>64</v>
      </c>
      <c r="B59" s="175"/>
      <c r="C59" s="107">
        <f>C41+C44+C51+C58</f>
        <v>1537</v>
      </c>
      <c r="D59" s="108">
        <f>D41+D44+D51+D58</f>
        <v>53.81</v>
      </c>
      <c r="E59" s="108">
        <f>E41+E44+E51+E58</f>
        <v>59.010000000000005</v>
      </c>
      <c r="F59" s="108">
        <f>F41+F44+F51+F58</f>
        <v>195.63</v>
      </c>
      <c r="G59" s="109">
        <f>G41+G44+G51+G58</f>
        <v>1489.29</v>
      </c>
      <c r="H59" s="92"/>
    </row>
    <row r="60" spans="1:8" x14ac:dyDescent="0.2">
      <c r="A60" s="120" t="s">
        <v>98</v>
      </c>
      <c r="B60" s="121"/>
      <c r="C60" s="121"/>
      <c r="D60" s="121"/>
      <c r="E60" s="121"/>
      <c r="F60" s="121"/>
      <c r="G60" s="121"/>
      <c r="H60" s="132"/>
    </row>
    <row r="61" spans="1:8" x14ac:dyDescent="0.2">
      <c r="A61" s="122" t="s">
        <v>13</v>
      </c>
      <c r="B61" s="79" t="s">
        <v>100</v>
      </c>
      <c r="C61" s="83">
        <v>150</v>
      </c>
      <c r="D61" s="81">
        <v>4.74</v>
      </c>
      <c r="E61" s="81">
        <v>7.26</v>
      </c>
      <c r="F61" s="81">
        <v>19.75</v>
      </c>
      <c r="G61" s="82">
        <v>167.25</v>
      </c>
      <c r="H61" s="73"/>
    </row>
    <row r="62" spans="1:8" x14ac:dyDescent="0.2">
      <c r="A62" s="122"/>
      <c r="B62" s="79" t="s">
        <v>222</v>
      </c>
      <c r="C62" s="83">
        <v>31</v>
      </c>
      <c r="D62" s="81">
        <v>1.9</v>
      </c>
      <c r="E62" s="81">
        <v>5.6</v>
      </c>
      <c r="F62" s="81">
        <v>12.9</v>
      </c>
      <c r="G62" s="82">
        <v>109.1</v>
      </c>
      <c r="H62" s="73"/>
    </row>
    <row r="63" spans="1:8" x14ac:dyDescent="0.2">
      <c r="A63" s="122"/>
      <c r="B63" s="79" t="s">
        <v>226</v>
      </c>
      <c r="C63" s="83">
        <v>150</v>
      </c>
      <c r="D63" s="81">
        <v>7.0000000000000007E-2</v>
      </c>
      <c r="E63" s="81">
        <v>0.01</v>
      </c>
      <c r="F63" s="81">
        <v>7.1</v>
      </c>
      <c r="G63" s="82">
        <v>29</v>
      </c>
      <c r="H63" s="73"/>
    </row>
    <row r="64" spans="1:8" x14ac:dyDescent="0.2">
      <c r="A64" s="122" t="s">
        <v>23</v>
      </c>
      <c r="B64" s="123"/>
      <c r="C64" s="84">
        <f>SUM(C61:C63)</f>
        <v>331</v>
      </c>
      <c r="D64" s="85">
        <f>SUM(D61:D63)</f>
        <v>6.7100000000000009</v>
      </c>
      <c r="E64" s="85">
        <f>SUM(E61:E63)</f>
        <v>12.87</v>
      </c>
      <c r="F64" s="85">
        <f>SUM(F61:F63)</f>
        <v>39.75</v>
      </c>
      <c r="G64" s="86">
        <f>SUM(G61:G63)</f>
        <v>305.35000000000002</v>
      </c>
      <c r="H64" s="87"/>
    </row>
    <row r="65" spans="1:8" x14ac:dyDescent="0.2">
      <c r="A65" s="55"/>
      <c r="B65" s="59" t="s">
        <v>260</v>
      </c>
      <c r="C65" s="88">
        <v>150</v>
      </c>
      <c r="D65" s="93">
        <v>4.3499999999999996</v>
      </c>
      <c r="E65" s="93">
        <v>3.75</v>
      </c>
      <c r="F65" s="93">
        <v>6</v>
      </c>
      <c r="G65" s="94">
        <v>75</v>
      </c>
      <c r="H65" s="95"/>
    </row>
    <row r="66" spans="1:8" x14ac:dyDescent="0.2">
      <c r="A66" s="55" t="s">
        <v>24</v>
      </c>
      <c r="B66" s="79" t="s">
        <v>236</v>
      </c>
      <c r="C66" s="83">
        <v>50</v>
      </c>
      <c r="D66" s="81">
        <v>3.2</v>
      </c>
      <c r="E66" s="81">
        <v>5.9</v>
      </c>
      <c r="F66" s="81">
        <v>24.3</v>
      </c>
      <c r="G66" s="82">
        <v>163.69999999999999</v>
      </c>
      <c r="H66" s="73"/>
    </row>
    <row r="67" spans="1:8" x14ac:dyDescent="0.2">
      <c r="A67" s="122" t="s">
        <v>28</v>
      </c>
      <c r="B67" s="123"/>
      <c r="C67" s="84">
        <f>SUM(C65:C66)</f>
        <v>200</v>
      </c>
      <c r="D67" s="85">
        <f>SUM(D65:D66)</f>
        <v>7.55</v>
      </c>
      <c r="E67" s="85">
        <f>SUM(E65:E66)</f>
        <v>9.65</v>
      </c>
      <c r="F67" s="85">
        <f>SUM(F65:F66)</f>
        <v>30.3</v>
      </c>
      <c r="G67" s="86">
        <f>SUM(G65:G66)</f>
        <v>238.7</v>
      </c>
      <c r="H67" s="87"/>
    </row>
    <row r="68" spans="1:8" ht="25.5" x14ac:dyDescent="0.2">
      <c r="A68" s="122" t="s">
        <v>29</v>
      </c>
      <c r="B68" s="79" t="s">
        <v>237</v>
      </c>
      <c r="C68" s="83">
        <v>30</v>
      </c>
      <c r="D68" s="81">
        <v>0.27</v>
      </c>
      <c r="E68" s="81">
        <v>1.47</v>
      </c>
      <c r="F68" s="81">
        <v>1.2</v>
      </c>
      <c r="G68" s="82">
        <v>19.63</v>
      </c>
      <c r="H68" s="73"/>
    </row>
    <row r="69" spans="1:8" x14ac:dyDescent="0.2">
      <c r="A69" s="122"/>
      <c r="B69" s="79" t="s">
        <v>238</v>
      </c>
      <c r="C69" s="83">
        <v>160</v>
      </c>
      <c r="D69" s="81">
        <v>10.199999999999999</v>
      </c>
      <c r="E69" s="81">
        <v>0.32</v>
      </c>
      <c r="F69" s="81">
        <v>7.4</v>
      </c>
      <c r="G69" s="82">
        <v>84.35</v>
      </c>
      <c r="H69" s="73"/>
    </row>
    <row r="70" spans="1:8" x14ac:dyDescent="0.2">
      <c r="A70" s="122"/>
      <c r="B70" s="79" t="s">
        <v>239</v>
      </c>
      <c r="C70" s="83">
        <v>180</v>
      </c>
      <c r="D70" s="81">
        <v>9.56</v>
      </c>
      <c r="E70" s="81">
        <v>9.77</v>
      </c>
      <c r="F70" s="81">
        <v>17.46</v>
      </c>
      <c r="G70" s="82">
        <v>219.37</v>
      </c>
      <c r="H70" s="73"/>
    </row>
    <row r="71" spans="1:8" x14ac:dyDescent="0.2">
      <c r="A71" s="122"/>
      <c r="B71" s="79" t="s">
        <v>225</v>
      </c>
      <c r="C71" s="83">
        <v>25</v>
      </c>
      <c r="D71" s="81">
        <v>1.75</v>
      </c>
      <c r="E71" s="81">
        <v>0.73</v>
      </c>
      <c r="F71" s="81">
        <v>12.48</v>
      </c>
      <c r="G71" s="82">
        <v>60</v>
      </c>
      <c r="H71" s="73"/>
    </row>
    <row r="72" spans="1:8" x14ac:dyDescent="0.2">
      <c r="A72" s="122"/>
      <c r="B72" s="79" t="s">
        <v>41</v>
      </c>
      <c r="C72" s="83">
        <v>20</v>
      </c>
      <c r="D72" s="81">
        <v>1.32</v>
      </c>
      <c r="E72" s="81">
        <v>0.24</v>
      </c>
      <c r="F72" s="81">
        <v>6.65</v>
      </c>
      <c r="G72" s="82">
        <v>33.799999999999997</v>
      </c>
      <c r="H72" s="73"/>
    </row>
    <row r="73" spans="1:8" x14ac:dyDescent="0.2">
      <c r="A73" s="122"/>
      <c r="B73" s="79" t="s">
        <v>116</v>
      </c>
      <c r="C73" s="83">
        <v>180</v>
      </c>
      <c r="D73" s="81">
        <v>0.54</v>
      </c>
      <c r="E73" s="81">
        <v>0.01</v>
      </c>
      <c r="F73" s="81">
        <v>20.39</v>
      </c>
      <c r="G73" s="82">
        <v>83.16</v>
      </c>
      <c r="H73" s="73"/>
    </row>
    <row r="74" spans="1:8" x14ac:dyDescent="0.2">
      <c r="A74" s="122" t="s">
        <v>51</v>
      </c>
      <c r="B74" s="123"/>
      <c r="C74" s="84">
        <f>SUM(C68:C73)</f>
        <v>595</v>
      </c>
      <c r="D74" s="85">
        <f>SUM(D68:D73)</f>
        <v>23.64</v>
      </c>
      <c r="E74" s="85">
        <f>SUM(E68:E73)</f>
        <v>12.54</v>
      </c>
      <c r="F74" s="85">
        <f>SUM(F68:F73)</f>
        <v>65.580000000000013</v>
      </c>
      <c r="G74" s="86">
        <f>SUM(G68:G73)</f>
        <v>500.31000000000006</v>
      </c>
      <c r="H74" s="87"/>
    </row>
    <row r="75" spans="1:8" x14ac:dyDescent="0.2">
      <c r="A75" s="129" t="s">
        <v>52</v>
      </c>
      <c r="B75" s="79" t="s">
        <v>240</v>
      </c>
      <c r="C75" s="83">
        <v>120</v>
      </c>
      <c r="D75" s="81">
        <v>2.4</v>
      </c>
      <c r="E75" s="81">
        <v>3.25</v>
      </c>
      <c r="F75" s="81">
        <v>9.24</v>
      </c>
      <c r="G75" s="82">
        <v>80.84</v>
      </c>
      <c r="H75" s="73"/>
    </row>
    <row r="76" spans="1:8" x14ac:dyDescent="0.2">
      <c r="A76" s="130"/>
      <c r="B76" s="79" t="s">
        <v>241</v>
      </c>
      <c r="C76" s="83">
        <v>60</v>
      </c>
      <c r="D76" s="81">
        <v>4.5</v>
      </c>
      <c r="E76" s="81">
        <v>5.36</v>
      </c>
      <c r="F76" s="81">
        <v>7.55</v>
      </c>
      <c r="G76" s="103">
        <v>96.6</v>
      </c>
      <c r="H76" s="73"/>
    </row>
    <row r="77" spans="1:8" x14ac:dyDescent="0.2">
      <c r="A77" s="130"/>
      <c r="B77" s="79" t="s">
        <v>242</v>
      </c>
      <c r="C77" s="83">
        <v>95</v>
      </c>
      <c r="D77" s="81">
        <v>0.38</v>
      </c>
      <c r="E77" s="81">
        <v>0.28999999999999998</v>
      </c>
      <c r="F77" s="81">
        <v>9.8000000000000007</v>
      </c>
      <c r="G77" s="82">
        <v>91.96</v>
      </c>
      <c r="H77" s="73"/>
    </row>
    <row r="78" spans="1:8" x14ac:dyDescent="0.2">
      <c r="A78" s="130"/>
      <c r="B78" s="79" t="s">
        <v>226</v>
      </c>
      <c r="C78" s="83">
        <v>150</v>
      </c>
      <c r="D78" s="81">
        <v>7.0000000000000007E-2</v>
      </c>
      <c r="E78" s="81">
        <v>0.01</v>
      </c>
      <c r="F78" s="81">
        <v>7.1</v>
      </c>
      <c r="G78" s="82">
        <v>29</v>
      </c>
      <c r="H78" s="73"/>
    </row>
    <row r="79" spans="1:8" x14ac:dyDescent="0.2">
      <c r="A79" s="130"/>
      <c r="B79" s="79" t="s">
        <v>41</v>
      </c>
      <c r="C79" s="83">
        <v>20</v>
      </c>
      <c r="D79" s="81">
        <v>1.32</v>
      </c>
      <c r="E79" s="81">
        <v>0.24</v>
      </c>
      <c r="F79" s="81">
        <v>6.65</v>
      </c>
      <c r="G79" s="82">
        <v>33.799999999999997</v>
      </c>
      <c r="H79" s="73"/>
    </row>
    <row r="80" spans="1:8" x14ac:dyDescent="0.2">
      <c r="A80" s="131"/>
      <c r="B80" s="79" t="s">
        <v>225</v>
      </c>
      <c r="C80" s="83">
        <v>25</v>
      </c>
      <c r="D80" s="81">
        <v>1.32</v>
      </c>
      <c r="E80" s="81">
        <v>0.24</v>
      </c>
      <c r="F80" s="81">
        <v>6.65</v>
      </c>
      <c r="G80" s="82">
        <v>33.799999999999997</v>
      </c>
      <c r="H80" s="73"/>
    </row>
    <row r="81" spans="1:8" x14ac:dyDescent="0.2">
      <c r="A81" s="122" t="s">
        <v>63</v>
      </c>
      <c r="B81" s="123"/>
      <c r="C81" s="84">
        <f>SUM(C75:C80)</f>
        <v>470</v>
      </c>
      <c r="D81" s="85">
        <f>SUM(D75:D80)</f>
        <v>9.99</v>
      </c>
      <c r="E81" s="85">
        <f>SUM(E75:E80)</f>
        <v>9.3899999999999988</v>
      </c>
      <c r="F81" s="85">
        <f>SUM(F75:F80)</f>
        <v>46.989999999999995</v>
      </c>
      <c r="G81" s="86">
        <f>SUM(G75:G80)</f>
        <v>366</v>
      </c>
      <c r="H81" s="87"/>
    </row>
    <row r="82" spans="1:8" ht="13.5" thickBot="1" x14ac:dyDescent="0.25">
      <c r="A82" s="174" t="s">
        <v>64</v>
      </c>
      <c r="B82" s="175"/>
      <c r="C82" s="107">
        <f>C64+C67+C74+C81</f>
        <v>1596</v>
      </c>
      <c r="D82" s="108">
        <f>D64+D67+D74+D81</f>
        <v>47.890000000000008</v>
      </c>
      <c r="E82" s="108">
        <f>E67+E64+E74+E81</f>
        <v>44.45</v>
      </c>
      <c r="F82" s="108">
        <f>F64+F67+F74+F81</f>
        <v>182.62</v>
      </c>
      <c r="G82" s="109">
        <f>G64+G67+G74+G81</f>
        <v>1410.3600000000001</v>
      </c>
      <c r="H82" s="92"/>
    </row>
    <row r="83" spans="1:8" x14ac:dyDescent="0.2">
      <c r="A83" s="120" t="s">
        <v>125</v>
      </c>
      <c r="B83" s="121"/>
      <c r="C83" s="121"/>
      <c r="D83" s="121"/>
      <c r="E83" s="121"/>
      <c r="F83" s="121"/>
      <c r="G83" s="121"/>
      <c r="H83" s="132"/>
    </row>
    <row r="84" spans="1:8" x14ac:dyDescent="0.2">
      <c r="A84" s="122" t="s">
        <v>13</v>
      </c>
      <c r="B84" s="79" t="s">
        <v>243</v>
      </c>
      <c r="C84" s="83">
        <v>30</v>
      </c>
      <c r="D84" s="81">
        <v>0.93</v>
      </c>
      <c r="E84" s="81">
        <v>0.06</v>
      </c>
      <c r="F84" s="81">
        <v>1.96</v>
      </c>
      <c r="G84" s="82">
        <v>12.1</v>
      </c>
      <c r="H84" s="73"/>
    </row>
    <row r="85" spans="1:8" x14ac:dyDescent="0.2">
      <c r="A85" s="122"/>
      <c r="B85" s="79" t="s">
        <v>148</v>
      </c>
      <c r="C85" s="83">
        <v>130</v>
      </c>
      <c r="D85" s="81">
        <v>11.2</v>
      </c>
      <c r="E85" s="81">
        <v>17.5</v>
      </c>
      <c r="F85" s="81">
        <v>2.9</v>
      </c>
      <c r="G85" s="82">
        <v>214.9</v>
      </c>
      <c r="H85" s="73"/>
    </row>
    <row r="86" spans="1:8" x14ac:dyDescent="0.2">
      <c r="A86" s="122"/>
      <c r="B86" s="79" t="s">
        <v>222</v>
      </c>
      <c r="C86" s="83">
        <v>31</v>
      </c>
      <c r="D86" s="81">
        <v>1.9</v>
      </c>
      <c r="E86" s="81">
        <v>5.6</v>
      </c>
      <c r="F86" s="81">
        <v>12.9</v>
      </c>
      <c r="G86" s="82">
        <v>109.1</v>
      </c>
      <c r="H86" s="73"/>
    </row>
    <row r="87" spans="1:8" x14ac:dyDescent="0.2">
      <c r="A87" s="122"/>
      <c r="B87" s="79" t="s">
        <v>72</v>
      </c>
      <c r="C87" s="83">
        <v>150</v>
      </c>
      <c r="D87" s="81">
        <v>3.15</v>
      </c>
      <c r="E87" s="81">
        <v>2.72</v>
      </c>
      <c r="F87" s="81">
        <v>12.96</v>
      </c>
      <c r="G87" s="82">
        <v>89</v>
      </c>
      <c r="H87" s="73"/>
    </row>
    <row r="88" spans="1:8" x14ac:dyDescent="0.2">
      <c r="A88" s="122" t="s">
        <v>23</v>
      </c>
      <c r="B88" s="123"/>
      <c r="C88" s="84">
        <f>SUM(C84:C87)</f>
        <v>341</v>
      </c>
      <c r="D88" s="85">
        <f>SUM(D84:D87)</f>
        <v>17.18</v>
      </c>
      <c r="E88" s="85">
        <f>SUM(E84:E87)</f>
        <v>25.879999999999995</v>
      </c>
      <c r="F88" s="85">
        <f>SUM(F84:F87)</f>
        <v>30.72</v>
      </c>
      <c r="G88" s="86">
        <f>SUM(G84:G87)</f>
        <v>425.1</v>
      </c>
      <c r="H88" s="87"/>
    </row>
    <row r="89" spans="1:8" x14ac:dyDescent="0.2">
      <c r="A89" s="96"/>
      <c r="B89" s="59" t="s">
        <v>62</v>
      </c>
      <c r="C89" s="88">
        <v>150</v>
      </c>
      <c r="D89" s="93">
        <v>4.58</v>
      </c>
      <c r="E89" s="93">
        <v>4.08</v>
      </c>
      <c r="F89" s="93">
        <v>7.58</v>
      </c>
      <c r="G89" s="94">
        <v>85</v>
      </c>
      <c r="H89" s="95"/>
    </row>
    <row r="90" spans="1:8" x14ac:dyDescent="0.2">
      <c r="A90" s="55" t="s">
        <v>24</v>
      </c>
      <c r="B90" s="79" t="s">
        <v>244</v>
      </c>
      <c r="C90" s="83">
        <v>20</v>
      </c>
      <c r="D90" s="81">
        <v>1.2</v>
      </c>
      <c r="E90" s="81">
        <v>0.9</v>
      </c>
      <c r="F90" s="81">
        <v>15</v>
      </c>
      <c r="G90" s="103">
        <v>73.2</v>
      </c>
      <c r="H90" s="73"/>
    </row>
    <row r="91" spans="1:8" x14ac:dyDescent="0.2">
      <c r="A91" s="122" t="s">
        <v>28</v>
      </c>
      <c r="B91" s="123"/>
      <c r="C91" s="84">
        <f>SUM(C89:C90)</f>
        <v>170</v>
      </c>
      <c r="D91" s="85">
        <f>SUM(D89:D90)</f>
        <v>5.78</v>
      </c>
      <c r="E91" s="85">
        <f>SUM(E89:E90)</f>
        <v>4.9800000000000004</v>
      </c>
      <c r="F91" s="85">
        <f>SUM(F89:F90)</f>
        <v>22.58</v>
      </c>
      <c r="G91" s="86">
        <f>SUM(G89:G90)</f>
        <v>158.19999999999999</v>
      </c>
      <c r="H91" s="87"/>
    </row>
    <row r="92" spans="1:8" ht="25.5" x14ac:dyDescent="0.2">
      <c r="A92" s="122" t="s">
        <v>29</v>
      </c>
      <c r="B92" s="79" t="s">
        <v>245</v>
      </c>
      <c r="C92" s="83">
        <v>30</v>
      </c>
      <c r="D92" s="81">
        <v>0.17</v>
      </c>
      <c r="E92" s="81">
        <v>1.02</v>
      </c>
      <c r="F92" s="81">
        <v>0.52</v>
      </c>
      <c r="G92" s="82">
        <v>11.96</v>
      </c>
      <c r="H92" s="73"/>
    </row>
    <row r="93" spans="1:8" x14ac:dyDescent="0.2">
      <c r="A93" s="122"/>
      <c r="B93" s="79" t="s">
        <v>246</v>
      </c>
      <c r="C93" s="83">
        <v>180</v>
      </c>
      <c r="D93" s="81">
        <v>4.9400000000000004</v>
      </c>
      <c r="E93" s="81">
        <v>4.74</v>
      </c>
      <c r="F93" s="81">
        <v>14.69</v>
      </c>
      <c r="G93" s="82">
        <v>121.28</v>
      </c>
      <c r="H93" s="73"/>
    </row>
    <row r="94" spans="1:8" x14ac:dyDescent="0.2">
      <c r="A94" s="122"/>
      <c r="B94" s="79" t="s">
        <v>247</v>
      </c>
      <c r="C94" s="83">
        <v>60</v>
      </c>
      <c r="D94" s="81">
        <v>0.79</v>
      </c>
      <c r="E94" s="81">
        <v>3.18</v>
      </c>
      <c r="F94" s="81">
        <v>6.65</v>
      </c>
      <c r="G94" s="82">
        <v>93.96</v>
      </c>
      <c r="H94" s="73"/>
    </row>
    <row r="95" spans="1:8" x14ac:dyDescent="0.2">
      <c r="A95" s="122"/>
      <c r="B95" s="79" t="s">
        <v>198</v>
      </c>
      <c r="C95" s="83">
        <v>120</v>
      </c>
      <c r="D95" s="81">
        <v>2.02</v>
      </c>
      <c r="E95" s="81">
        <v>2.38</v>
      </c>
      <c r="F95" s="81">
        <v>20.25</v>
      </c>
      <c r="G95" s="82">
        <v>110.39</v>
      </c>
      <c r="H95" s="73">
        <v>316</v>
      </c>
    </row>
    <row r="96" spans="1:8" x14ac:dyDescent="0.2">
      <c r="A96" s="122"/>
      <c r="B96" s="79" t="s">
        <v>41</v>
      </c>
      <c r="C96" s="83">
        <v>20</v>
      </c>
      <c r="D96" s="81">
        <v>1.32</v>
      </c>
      <c r="E96" s="81">
        <v>0.24</v>
      </c>
      <c r="F96" s="81">
        <v>6.65</v>
      </c>
      <c r="G96" s="82">
        <v>33.799999999999997</v>
      </c>
      <c r="H96" s="73"/>
    </row>
    <row r="97" spans="1:8" x14ac:dyDescent="0.2">
      <c r="A97" s="122"/>
      <c r="B97" s="79" t="s">
        <v>44</v>
      </c>
      <c r="C97" s="83">
        <v>25</v>
      </c>
      <c r="D97" s="81">
        <v>1.75</v>
      </c>
      <c r="E97" s="81">
        <v>0.73</v>
      </c>
      <c r="F97" s="81">
        <v>12.48</v>
      </c>
      <c r="G97" s="82">
        <v>60</v>
      </c>
      <c r="H97" s="73"/>
    </row>
    <row r="98" spans="1:8" x14ac:dyDescent="0.2">
      <c r="A98" s="122"/>
      <c r="B98" s="79" t="s">
        <v>248</v>
      </c>
      <c r="C98" s="83">
        <v>180</v>
      </c>
      <c r="D98" s="81">
        <v>0.54</v>
      </c>
      <c r="E98" s="81">
        <v>0.01</v>
      </c>
      <c r="F98" s="81">
        <v>20.39</v>
      </c>
      <c r="G98" s="82">
        <v>83.16</v>
      </c>
      <c r="H98" s="73"/>
    </row>
    <row r="99" spans="1:8" x14ac:dyDescent="0.2">
      <c r="A99" s="122" t="s">
        <v>51</v>
      </c>
      <c r="B99" s="123"/>
      <c r="C99" s="84">
        <f>SUM(C92:C98)</f>
        <v>615</v>
      </c>
      <c r="D99" s="85">
        <f>SUM(D92:D98)</f>
        <v>11.530000000000001</v>
      </c>
      <c r="E99" s="85">
        <f>SUM(E92:E98)</f>
        <v>12.3</v>
      </c>
      <c r="F99" s="85">
        <f>SUM(F92:F98)</f>
        <v>81.63</v>
      </c>
      <c r="G99" s="86">
        <f>SUM(G92:G98)</f>
        <v>514.54999999999995</v>
      </c>
      <c r="H99" s="87"/>
    </row>
    <row r="100" spans="1:8" x14ac:dyDescent="0.2">
      <c r="A100" s="129" t="s">
        <v>52</v>
      </c>
      <c r="B100" s="79" t="s">
        <v>249</v>
      </c>
      <c r="C100" s="83">
        <v>60</v>
      </c>
      <c r="D100" s="81">
        <v>9.6300000000000008</v>
      </c>
      <c r="E100" s="81">
        <v>8.68</v>
      </c>
      <c r="F100" s="81">
        <v>9.98</v>
      </c>
      <c r="G100" s="82">
        <v>157</v>
      </c>
      <c r="H100" s="73"/>
    </row>
    <row r="101" spans="1:8" x14ac:dyDescent="0.2">
      <c r="A101" s="130"/>
      <c r="B101" s="79" t="s">
        <v>235</v>
      </c>
      <c r="C101" s="83">
        <v>120</v>
      </c>
      <c r="D101" s="81">
        <v>4.29</v>
      </c>
      <c r="E101" s="81">
        <v>4.51</v>
      </c>
      <c r="F101" s="81">
        <v>22.92</v>
      </c>
      <c r="G101" s="82">
        <v>152.07</v>
      </c>
      <c r="H101" s="73"/>
    </row>
    <row r="102" spans="1:8" x14ac:dyDescent="0.2">
      <c r="A102" s="130"/>
      <c r="B102" s="79" t="s">
        <v>250</v>
      </c>
      <c r="C102" s="83">
        <v>180</v>
      </c>
      <c r="D102" s="81">
        <v>0.14000000000000001</v>
      </c>
      <c r="E102" s="81">
        <v>0.14000000000000001</v>
      </c>
      <c r="F102" s="81">
        <v>21.42</v>
      </c>
      <c r="G102" s="82">
        <v>87.84</v>
      </c>
      <c r="H102" s="73"/>
    </row>
    <row r="103" spans="1:8" x14ac:dyDescent="0.2">
      <c r="A103" s="131"/>
      <c r="B103" s="79" t="s">
        <v>225</v>
      </c>
      <c r="C103" s="83">
        <v>25</v>
      </c>
      <c r="D103" s="81">
        <v>1.75</v>
      </c>
      <c r="E103" s="81">
        <v>0.73</v>
      </c>
      <c r="F103" s="81">
        <v>12.48</v>
      </c>
      <c r="G103" s="82">
        <v>60</v>
      </c>
      <c r="H103" s="73"/>
    </row>
    <row r="104" spans="1:8" x14ac:dyDescent="0.2">
      <c r="A104" s="122" t="s">
        <v>63</v>
      </c>
      <c r="B104" s="123"/>
      <c r="C104" s="84">
        <f>SUM(C100:C103)</f>
        <v>385</v>
      </c>
      <c r="D104" s="85">
        <f>SUM(D100:D103)</f>
        <v>15.810000000000002</v>
      </c>
      <c r="E104" s="85">
        <f>SUM(E100:E103)</f>
        <v>14.06</v>
      </c>
      <c r="F104" s="85">
        <f>SUM(F100:F103)</f>
        <v>66.800000000000011</v>
      </c>
      <c r="G104" s="86">
        <f>SUM(G100:G103)</f>
        <v>456.90999999999997</v>
      </c>
      <c r="H104" s="87"/>
    </row>
    <row r="105" spans="1:8" ht="13.5" thickBot="1" x14ac:dyDescent="0.25">
      <c r="A105" s="174" t="s">
        <v>64</v>
      </c>
      <c r="B105" s="175"/>
      <c r="C105" s="107">
        <f>C88+C91+C99+C104</f>
        <v>1511</v>
      </c>
      <c r="D105" s="108">
        <f>D88+D91+D99+D104</f>
        <v>50.300000000000004</v>
      </c>
      <c r="E105" s="108">
        <f>E88+E91+E99+E104</f>
        <v>57.22</v>
      </c>
      <c r="F105" s="108">
        <f>F88+F91+F99+F104</f>
        <v>201.73000000000002</v>
      </c>
      <c r="G105" s="109">
        <f>G88+G91+G99+G104</f>
        <v>1554.7599999999998</v>
      </c>
      <c r="H105" s="92"/>
    </row>
    <row r="106" spans="1:8" x14ac:dyDescent="0.2">
      <c r="A106" s="120" t="s">
        <v>147</v>
      </c>
      <c r="B106" s="121"/>
      <c r="C106" s="121"/>
      <c r="D106" s="121"/>
      <c r="E106" s="121"/>
      <c r="F106" s="121"/>
      <c r="G106" s="121"/>
      <c r="H106" s="132"/>
    </row>
    <row r="107" spans="1:8" x14ac:dyDescent="0.2">
      <c r="A107" s="122" t="s">
        <v>13</v>
      </c>
      <c r="B107" s="79" t="s">
        <v>251</v>
      </c>
      <c r="C107" s="83">
        <v>130</v>
      </c>
      <c r="D107" s="81">
        <v>2.31</v>
      </c>
      <c r="E107" s="81">
        <v>4.07</v>
      </c>
      <c r="F107" s="81">
        <v>15.62</v>
      </c>
      <c r="G107" s="82">
        <v>108</v>
      </c>
      <c r="H107" s="73"/>
    </row>
    <row r="108" spans="1:8" x14ac:dyDescent="0.2">
      <c r="A108" s="122"/>
      <c r="B108" s="79" t="s">
        <v>252</v>
      </c>
      <c r="C108" s="83">
        <v>150</v>
      </c>
      <c r="D108" s="81">
        <v>2.34</v>
      </c>
      <c r="E108" s="81">
        <v>2</v>
      </c>
      <c r="F108" s="81">
        <v>10.63</v>
      </c>
      <c r="G108" s="82">
        <v>70</v>
      </c>
      <c r="H108" s="73"/>
    </row>
    <row r="109" spans="1:8" x14ac:dyDescent="0.2">
      <c r="A109" s="122"/>
      <c r="B109" s="79" t="s">
        <v>69</v>
      </c>
      <c r="C109" s="83">
        <v>32</v>
      </c>
      <c r="D109" s="81">
        <v>3.37</v>
      </c>
      <c r="E109" s="81">
        <v>2.8</v>
      </c>
      <c r="F109" s="81">
        <v>12.48</v>
      </c>
      <c r="G109" s="82">
        <v>85.2</v>
      </c>
      <c r="H109" s="73"/>
    </row>
    <row r="110" spans="1:8" x14ac:dyDescent="0.2">
      <c r="A110" s="122" t="s">
        <v>23</v>
      </c>
      <c r="B110" s="123"/>
      <c r="C110" s="84">
        <f>SUM(C107:C109)</f>
        <v>312</v>
      </c>
      <c r="D110" s="85">
        <f>SUM(D107:D109)</f>
        <v>8.02</v>
      </c>
      <c r="E110" s="85">
        <f>SUM(E107:E109)</f>
        <v>8.870000000000001</v>
      </c>
      <c r="F110" s="85">
        <f>SUM(F107:F109)</f>
        <v>38.730000000000004</v>
      </c>
      <c r="G110" s="86">
        <f>SUM(G107:G109)</f>
        <v>263.2</v>
      </c>
      <c r="H110" s="87"/>
    </row>
    <row r="111" spans="1:8" x14ac:dyDescent="0.2">
      <c r="A111" s="122" t="s">
        <v>24</v>
      </c>
      <c r="B111" s="79" t="s">
        <v>76</v>
      </c>
      <c r="C111" s="83">
        <v>150</v>
      </c>
      <c r="D111" s="81">
        <v>4.3499999999999996</v>
      </c>
      <c r="E111" s="81">
        <v>3.75</v>
      </c>
      <c r="F111" s="81">
        <v>6</v>
      </c>
      <c r="G111" s="82">
        <v>75</v>
      </c>
      <c r="H111" s="73"/>
    </row>
    <row r="112" spans="1:8" x14ac:dyDescent="0.2">
      <c r="A112" s="122"/>
      <c r="B112" s="79" t="s">
        <v>253</v>
      </c>
      <c r="C112" s="83">
        <v>20</v>
      </c>
      <c r="D112" s="81">
        <v>2</v>
      </c>
      <c r="E112" s="81">
        <v>1</v>
      </c>
      <c r="F112" s="81">
        <v>14</v>
      </c>
      <c r="G112" s="82">
        <v>73</v>
      </c>
      <c r="H112" s="73"/>
    </row>
    <row r="113" spans="1:8" x14ac:dyDescent="0.2">
      <c r="A113" s="122" t="s">
        <v>28</v>
      </c>
      <c r="B113" s="123"/>
      <c r="C113" s="84">
        <f>SUM(C111:C112)</f>
        <v>170</v>
      </c>
      <c r="D113" s="85">
        <f>SUM(D111:D112)</f>
        <v>6.35</v>
      </c>
      <c r="E113" s="85">
        <f>SUM(E111:E112)</f>
        <v>4.75</v>
      </c>
      <c r="F113" s="85">
        <f>SUM(F111:F112)</f>
        <v>20</v>
      </c>
      <c r="G113" s="86">
        <f>SUM(G111:G112)</f>
        <v>148</v>
      </c>
      <c r="H113" s="87"/>
    </row>
    <row r="114" spans="1:8" x14ac:dyDescent="0.2">
      <c r="A114" s="122" t="s">
        <v>29</v>
      </c>
      <c r="B114" s="79" t="s">
        <v>254</v>
      </c>
      <c r="C114" s="83">
        <v>30</v>
      </c>
      <c r="D114" s="81">
        <v>1.7</v>
      </c>
      <c r="E114" s="81">
        <v>2.8</v>
      </c>
      <c r="F114" s="81">
        <v>2.1</v>
      </c>
      <c r="G114" s="82">
        <v>40.6</v>
      </c>
      <c r="H114" s="73"/>
    </row>
    <row r="115" spans="1:8" ht="25.5" x14ac:dyDescent="0.2">
      <c r="A115" s="122"/>
      <c r="B115" s="79" t="s">
        <v>129</v>
      </c>
      <c r="C115" s="83">
        <v>180</v>
      </c>
      <c r="D115" s="81">
        <v>1.25</v>
      </c>
      <c r="E115" s="81">
        <v>3.52</v>
      </c>
      <c r="F115" s="81">
        <v>6.1</v>
      </c>
      <c r="G115" s="82">
        <v>61.02</v>
      </c>
      <c r="H115" s="73"/>
    </row>
    <row r="116" spans="1:8" x14ac:dyDescent="0.2">
      <c r="A116" s="122"/>
      <c r="B116" s="79" t="s">
        <v>135</v>
      </c>
      <c r="C116" s="83">
        <v>60</v>
      </c>
      <c r="D116" s="81">
        <v>9.06</v>
      </c>
      <c r="E116" s="81">
        <v>2.94</v>
      </c>
      <c r="F116" s="81">
        <v>6.16</v>
      </c>
      <c r="G116" s="82">
        <v>87</v>
      </c>
      <c r="H116" s="73"/>
    </row>
    <row r="117" spans="1:8" x14ac:dyDescent="0.2">
      <c r="A117" s="122"/>
      <c r="B117" s="79" t="s">
        <v>255</v>
      </c>
      <c r="C117" s="83">
        <v>120</v>
      </c>
      <c r="D117" s="81">
        <v>2.4</v>
      </c>
      <c r="E117" s="81">
        <v>3.8</v>
      </c>
      <c r="F117" s="81">
        <v>16.399999999999999</v>
      </c>
      <c r="G117" s="82">
        <v>110.24</v>
      </c>
      <c r="H117" s="73"/>
    </row>
    <row r="118" spans="1:8" x14ac:dyDescent="0.2">
      <c r="A118" s="122"/>
      <c r="B118" s="79" t="s">
        <v>138</v>
      </c>
      <c r="C118" s="83">
        <v>180</v>
      </c>
      <c r="D118" s="81"/>
      <c r="E118" s="81"/>
      <c r="F118" s="81"/>
      <c r="G118" s="82"/>
      <c r="H118" s="73"/>
    </row>
    <row r="119" spans="1:8" x14ac:dyDescent="0.2">
      <c r="A119" s="122"/>
      <c r="B119" s="79" t="s">
        <v>41</v>
      </c>
      <c r="C119" s="83">
        <v>40</v>
      </c>
      <c r="D119" s="81">
        <v>2.64</v>
      </c>
      <c r="E119" s="81">
        <v>0.48</v>
      </c>
      <c r="F119" s="81">
        <v>13.3</v>
      </c>
      <c r="G119" s="82">
        <v>67.599999999999994</v>
      </c>
      <c r="H119" s="73"/>
    </row>
    <row r="120" spans="1:8" x14ac:dyDescent="0.2">
      <c r="A120" s="122"/>
      <c r="B120" s="79" t="s">
        <v>225</v>
      </c>
      <c r="C120" s="83">
        <v>25</v>
      </c>
      <c r="D120" s="81">
        <v>1.75</v>
      </c>
      <c r="E120" s="81">
        <v>0.73</v>
      </c>
      <c r="F120" s="81">
        <v>12.48</v>
      </c>
      <c r="G120" s="82">
        <v>60</v>
      </c>
      <c r="H120" s="73"/>
    </row>
    <row r="121" spans="1:8" x14ac:dyDescent="0.2">
      <c r="A121" s="122" t="s">
        <v>51</v>
      </c>
      <c r="B121" s="123"/>
      <c r="C121" s="84">
        <f>SUM(C114:C120)</f>
        <v>635</v>
      </c>
      <c r="D121" s="85">
        <f>SUM(D114:D120)</f>
        <v>18.8</v>
      </c>
      <c r="E121" s="85">
        <f>SUM(E114:E120)</f>
        <v>14.27</v>
      </c>
      <c r="F121" s="85">
        <f>SUM(F114:F120)</f>
        <v>56.540000000000006</v>
      </c>
      <c r="G121" s="86">
        <f>SUM(G114:G120)</f>
        <v>426.46000000000004</v>
      </c>
      <c r="H121" s="87"/>
    </row>
    <row r="122" spans="1:8" ht="25.5" x14ac:dyDescent="0.2">
      <c r="A122" s="129" t="s">
        <v>52</v>
      </c>
      <c r="B122" s="79" t="s">
        <v>256</v>
      </c>
      <c r="C122" s="83">
        <v>130</v>
      </c>
      <c r="D122" s="81">
        <v>23.76</v>
      </c>
      <c r="E122" s="81">
        <v>15.01</v>
      </c>
      <c r="F122" s="81">
        <v>25.6</v>
      </c>
      <c r="G122" s="82">
        <v>338.58</v>
      </c>
      <c r="H122" s="73"/>
    </row>
    <row r="123" spans="1:8" x14ac:dyDescent="0.2">
      <c r="A123" s="130"/>
      <c r="B123" s="79" t="s">
        <v>257</v>
      </c>
      <c r="C123" s="83">
        <v>150</v>
      </c>
      <c r="D123" s="81">
        <v>7.0000000000000007E-2</v>
      </c>
      <c r="E123" s="81">
        <v>0.01</v>
      </c>
      <c r="F123" s="81">
        <v>7.1</v>
      </c>
      <c r="G123" s="82">
        <v>29</v>
      </c>
      <c r="H123" s="73"/>
    </row>
    <row r="124" spans="1:8" x14ac:dyDescent="0.2">
      <c r="A124" s="130"/>
      <c r="B124" s="79" t="s">
        <v>258</v>
      </c>
      <c r="C124" s="83">
        <v>95</v>
      </c>
      <c r="D124" s="81">
        <v>1.43</v>
      </c>
      <c r="E124" s="81">
        <v>0.48</v>
      </c>
      <c r="F124" s="81">
        <v>19.95</v>
      </c>
      <c r="G124" s="82">
        <v>90.25</v>
      </c>
      <c r="H124" s="73"/>
    </row>
    <row r="125" spans="1:8" x14ac:dyDescent="0.2">
      <c r="A125" s="131"/>
      <c r="B125" s="79" t="s">
        <v>225</v>
      </c>
      <c r="C125" s="83">
        <v>25</v>
      </c>
      <c r="D125" s="81">
        <v>1.75</v>
      </c>
      <c r="E125" s="81">
        <v>0.73</v>
      </c>
      <c r="F125" s="81">
        <v>12.48</v>
      </c>
      <c r="G125" s="82">
        <v>60</v>
      </c>
      <c r="H125" s="73"/>
    </row>
    <row r="126" spans="1:8" x14ac:dyDescent="0.2">
      <c r="A126" s="122" t="s">
        <v>63</v>
      </c>
      <c r="B126" s="123"/>
      <c r="C126" s="84">
        <f>SUM(C122:C125)</f>
        <v>400</v>
      </c>
      <c r="D126" s="85">
        <f>SUM(D122:D125)</f>
        <v>27.01</v>
      </c>
      <c r="E126" s="85">
        <f>SUM(E122:E125)</f>
        <v>16.23</v>
      </c>
      <c r="F126" s="85">
        <f>SUM(F122:F125)</f>
        <v>65.13000000000001</v>
      </c>
      <c r="G126" s="86">
        <f>SUM(G122:G125)</f>
        <v>517.82999999999993</v>
      </c>
      <c r="H126" s="87"/>
    </row>
    <row r="127" spans="1:8" ht="13.5" thickBot="1" x14ac:dyDescent="0.25">
      <c r="A127" s="174" t="s">
        <v>64</v>
      </c>
      <c r="B127" s="175"/>
      <c r="C127" s="107">
        <f>C110+C113+C121+C126</f>
        <v>1517</v>
      </c>
      <c r="D127" s="108">
        <f>D110+D113+D121+D126</f>
        <v>60.180000000000007</v>
      </c>
      <c r="E127" s="108">
        <f>E110+E113+E121+E126</f>
        <v>44.120000000000005</v>
      </c>
      <c r="F127" s="108">
        <f>F110+F113+F121+F126</f>
        <v>180.40000000000003</v>
      </c>
      <c r="G127" s="109">
        <f>G110+G113+G121+G126</f>
        <v>1355.49</v>
      </c>
      <c r="H127" s="92"/>
    </row>
    <row r="128" spans="1:8" x14ac:dyDescent="0.2">
      <c r="A128" s="120" t="s">
        <v>165</v>
      </c>
      <c r="B128" s="121"/>
      <c r="C128" s="121"/>
      <c r="D128" s="121"/>
      <c r="E128" s="121"/>
      <c r="F128" s="121"/>
      <c r="G128" s="121"/>
      <c r="H128" s="132"/>
    </row>
    <row r="129" spans="1:8" x14ac:dyDescent="0.2">
      <c r="A129" s="122" t="s">
        <v>13</v>
      </c>
      <c r="B129" s="79" t="s">
        <v>259</v>
      </c>
      <c r="C129" s="83">
        <v>130</v>
      </c>
      <c r="D129" s="81">
        <v>3.9</v>
      </c>
      <c r="E129" s="81">
        <v>6.43</v>
      </c>
      <c r="F129" s="81">
        <v>20.350000000000001</v>
      </c>
      <c r="G129" s="82">
        <v>155.57</v>
      </c>
      <c r="H129" s="73"/>
    </row>
    <row r="130" spans="1:8" x14ac:dyDescent="0.2">
      <c r="A130" s="122"/>
      <c r="B130" s="79" t="s">
        <v>252</v>
      </c>
      <c r="C130" s="83">
        <v>150</v>
      </c>
      <c r="D130" s="81">
        <v>2.34</v>
      </c>
      <c r="E130" s="81">
        <v>2</v>
      </c>
      <c r="F130" s="81">
        <v>10.63</v>
      </c>
      <c r="G130" s="82">
        <v>70</v>
      </c>
      <c r="H130" s="73"/>
    </row>
    <row r="131" spans="1:8" x14ac:dyDescent="0.2">
      <c r="A131" s="122"/>
      <c r="B131" s="79" t="s">
        <v>222</v>
      </c>
      <c r="C131" s="83">
        <v>31</v>
      </c>
      <c r="D131" s="81">
        <v>1.9</v>
      </c>
      <c r="E131" s="81">
        <v>5.6</v>
      </c>
      <c r="F131" s="81">
        <v>12.9</v>
      </c>
      <c r="G131" s="82">
        <v>109.1</v>
      </c>
      <c r="H131" s="73"/>
    </row>
    <row r="132" spans="1:8" x14ac:dyDescent="0.2">
      <c r="A132" s="122"/>
      <c r="B132" s="79" t="s">
        <v>279</v>
      </c>
      <c r="C132" s="83">
        <v>20</v>
      </c>
      <c r="D132" s="81">
        <v>2.5499999999999998</v>
      </c>
      <c r="E132" s="81">
        <v>2.2999999999999998</v>
      </c>
      <c r="F132" s="81">
        <v>0.15</v>
      </c>
      <c r="G132" s="82">
        <v>31.5</v>
      </c>
      <c r="H132" s="73"/>
    </row>
    <row r="133" spans="1:8" x14ac:dyDescent="0.2">
      <c r="A133" s="122" t="s">
        <v>23</v>
      </c>
      <c r="B133" s="123"/>
      <c r="C133" s="84">
        <f>SUM(C129:C132)</f>
        <v>331</v>
      </c>
      <c r="D133" s="85">
        <f>SUM(D129:D132)</f>
        <v>10.690000000000001</v>
      </c>
      <c r="E133" s="85">
        <f>SUM(E129:E132)</f>
        <v>16.329999999999998</v>
      </c>
      <c r="F133" s="85">
        <f>SUM(F129:F132)</f>
        <v>44.03</v>
      </c>
      <c r="G133" s="86">
        <f>SUM(G129:G132)</f>
        <v>366.16999999999996</v>
      </c>
      <c r="H133" s="87"/>
    </row>
    <row r="134" spans="1:8" x14ac:dyDescent="0.2">
      <c r="A134" s="96"/>
      <c r="B134" s="59" t="s">
        <v>260</v>
      </c>
      <c r="C134" s="88">
        <v>150</v>
      </c>
      <c r="D134" s="93">
        <v>4.3499999999999996</v>
      </c>
      <c r="E134" s="93">
        <v>3.75</v>
      </c>
      <c r="F134" s="93">
        <v>6</v>
      </c>
      <c r="G134" s="94">
        <v>75</v>
      </c>
      <c r="H134" s="95"/>
    </row>
    <row r="135" spans="1:8" x14ac:dyDescent="0.2">
      <c r="A135" s="55" t="s">
        <v>24</v>
      </c>
      <c r="B135" s="79" t="s">
        <v>244</v>
      </c>
      <c r="C135" s="83">
        <v>20</v>
      </c>
      <c r="D135" s="81">
        <v>1.2</v>
      </c>
      <c r="E135" s="81">
        <v>0.9</v>
      </c>
      <c r="F135" s="81">
        <v>15</v>
      </c>
      <c r="G135" s="82">
        <v>73.2</v>
      </c>
      <c r="H135" s="73"/>
    </row>
    <row r="136" spans="1:8" x14ac:dyDescent="0.2">
      <c r="A136" s="122" t="s">
        <v>28</v>
      </c>
      <c r="B136" s="123"/>
      <c r="C136" s="84">
        <f>SUM(C134:C135)</f>
        <v>170</v>
      </c>
      <c r="D136" s="85">
        <f>SUM(D134:D135)</f>
        <v>5.55</v>
      </c>
      <c r="E136" s="85">
        <f>SUM(E134:E135)</f>
        <v>4.6500000000000004</v>
      </c>
      <c r="F136" s="85">
        <f>SUM(F134:F135)</f>
        <v>21</v>
      </c>
      <c r="G136" s="86">
        <f>SUM(G134:G135)</f>
        <v>148.19999999999999</v>
      </c>
      <c r="H136" s="87"/>
    </row>
    <row r="137" spans="1:8" x14ac:dyDescent="0.2">
      <c r="A137" s="122" t="s">
        <v>29</v>
      </c>
      <c r="B137" s="79" t="s">
        <v>280</v>
      </c>
      <c r="C137" s="83">
        <v>30</v>
      </c>
      <c r="D137" s="81">
        <v>0.24</v>
      </c>
      <c r="E137" s="81">
        <v>0.03</v>
      </c>
      <c r="F137" s="81">
        <v>1</v>
      </c>
      <c r="G137" s="82">
        <v>6</v>
      </c>
      <c r="H137" s="73"/>
    </row>
    <row r="138" spans="1:8" ht="25.5" x14ac:dyDescent="0.2">
      <c r="A138" s="122"/>
      <c r="B138" s="79" t="s">
        <v>224</v>
      </c>
      <c r="C138" s="83">
        <v>160</v>
      </c>
      <c r="D138" s="81">
        <v>3.3</v>
      </c>
      <c r="E138" s="81">
        <v>5.0999999999999996</v>
      </c>
      <c r="F138" s="81">
        <v>9.0500000000000007</v>
      </c>
      <c r="G138" s="82">
        <v>93.38</v>
      </c>
      <c r="H138" s="73"/>
    </row>
    <row r="139" spans="1:8" x14ac:dyDescent="0.2">
      <c r="A139" s="122"/>
      <c r="B139" s="79" t="s">
        <v>261</v>
      </c>
      <c r="C139" s="83">
        <v>120</v>
      </c>
      <c r="D139" s="81">
        <v>9.59</v>
      </c>
      <c r="E139" s="81">
        <v>20.21</v>
      </c>
      <c r="F139" s="81">
        <v>25.23</v>
      </c>
      <c r="G139" s="82">
        <v>321.19</v>
      </c>
      <c r="H139" s="73"/>
    </row>
    <row r="140" spans="1:8" x14ac:dyDescent="0.2">
      <c r="A140" s="122"/>
      <c r="B140" s="79" t="s">
        <v>138</v>
      </c>
      <c r="C140" s="83">
        <v>180</v>
      </c>
      <c r="D140" s="81">
        <v>0.38</v>
      </c>
      <c r="E140" s="81">
        <v>0.01</v>
      </c>
      <c r="F140" s="81">
        <v>22.72</v>
      </c>
      <c r="G140" s="82">
        <v>92.48</v>
      </c>
      <c r="H140" s="73"/>
    </row>
    <row r="141" spans="1:8" x14ac:dyDescent="0.2">
      <c r="A141" s="122"/>
      <c r="B141" s="79" t="s">
        <v>225</v>
      </c>
      <c r="C141" s="83">
        <v>25</v>
      </c>
      <c r="D141" s="81">
        <v>1.75</v>
      </c>
      <c r="E141" s="81">
        <v>0.73</v>
      </c>
      <c r="F141" s="81">
        <v>12.48</v>
      </c>
      <c r="G141" s="82">
        <v>60</v>
      </c>
      <c r="H141" s="73"/>
    </row>
    <row r="142" spans="1:8" x14ac:dyDescent="0.2">
      <c r="A142" s="122"/>
      <c r="B142" s="79" t="s">
        <v>41</v>
      </c>
      <c r="C142" s="83">
        <v>20</v>
      </c>
      <c r="D142" s="81">
        <v>1.32</v>
      </c>
      <c r="E142" s="81">
        <v>0.24</v>
      </c>
      <c r="F142" s="81">
        <v>6.65</v>
      </c>
      <c r="G142" s="82">
        <v>33.799999999999997</v>
      </c>
      <c r="H142" s="73"/>
    </row>
    <row r="143" spans="1:8" x14ac:dyDescent="0.2">
      <c r="A143" s="122" t="s">
        <v>51</v>
      </c>
      <c r="B143" s="123"/>
      <c r="C143" s="84">
        <f>SUM(C137:C142)</f>
        <v>535</v>
      </c>
      <c r="D143" s="85">
        <f>SUM(D137:D142)</f>
        <v>16.579999999999998</v>
      </c>
      <c r="E143" s="85">
        <f>SUM(E137:E142)</f>
        <v>26.32</v>
      </c>
      <c r="F143" s="85">
        <f>SUM(F137:F142)</f>
        <v>77.13000000000001</v>
      </c>
      <c r="G143" s="86">
        <f>SUM(G137:G142)</f>
        <v>606.84999999999991</v>
      </c>
      <c r="H143" s="87"/>
    </row>
    <row r="144" spans="1:8" x14ac:dyDescent="0.2">
      <c r="A144" s="129" t="s">
        <v>52</v>
      </c>
      <c r="B144" s="79" t="s">
        <v>241</v>
      </c>
      <c r="C144" s="83">
        <v>60</v>
      </c>
      <c r="D144" s="81">
        <v>1.2</v>
      </c>
      <c r="E144" s="81">
        <v>0.9</v>
      </c>
      <c r="F144" s="81">
        <v>15</v>
      </c>
      <c r="G144" s="103">
        <v>73.2</v>
      </c>
      <c r="H144" s="73"/>
    </row>
    <row r="145" spans="1:8" x14ac:dyDescent="0.2">
      <c r="A145" s="130"/>
      <c r="B145" s="79" t="s">
        <v>255</v>
      </c>
      <c r="C145" s="83">
        <v>120</v>
      </c>
      <c r="D145" s="81">
        <v>2.4</v>
      </c>
      <c r="E145" s="81">
        <v>3.8</v>
      </c>
      <c r="F145" s="81">
        <v>16.399999999999999</v>
      </c>
      <c r="G145" s="82">
        <v>110.24</v>
      </c>
      <c r="H145" s="73"/>
    </row>
    <row r="146" spans="1:8" x14ac:dyDescent="0.2">
      <c r="A146" s="130"/>
      <c r="B146" s="79" t="s">
        <v>226</v>
      </c>
      <c r="C146" s="83">
        <v>150</v>
      </c>
      <c r="D146" s="81">
        <v>7.0000000000000007E-2</v>
      </c>
      <c r="E146" s="81">
        <v>0.01</v>
      </c>
      <c r="F146" s="81">
        <v>7.1</v>
      </c>
      <c r="G146" s="82">
        <v>29</v>
      </c>
      <c r="H146" s="73"/>
    </row>
    <row r="147" spans="1:8" x14ac:dyDescent="0.2">
      <c r="A147" s="130"/>
      <c r="B147" s="79" t="s">
        <v>225</v>
      </c>
      <c r="C147" s="83">
        <v>25</v>
      </c>
      <c r="D147" s="81">
        <v>1.75</v>
      </c>
      <c r="E147" s="81">
        <v>0.73</v>
      </c>
      <c r="F147" s="81">
        <v>12.48</v>
      </c>
      <c r="G147" s="82">
        <v>60</v>
      </c>
      <c r="H147" s="73"/>
    </row>
    <row r="148" spans="1:8" x14ac:dyDescent="0.2">
      <c r="A148" s="122" t="s">
        <v>63</v>
      </c>
      <c r="B148" s="123"/>
      <c r="C148" s="84">
        <f>SUM(C144:C147)</f>
        <v>355</v>
      </c>
      <c r="D148" s="85">
        <f>SUM(D144:D147)</f>
        <v>5.42</v>
      </c>
      <c r="E148" s="85">
        <f>SUM(E144:E147)</f>
        <v>5.4399999999999995</v>
      </c>
      <c r="F148" s="85">
        <f>SUM(F144:F147)</f>
        <v>50.980000000000004</v>
      </c>
      <c r="G148" s="86">
        <f>SUM(G144:G147)</f>
        <v>272.44</v>
      </c>
      <c r="H148" s="87"/>
    </row>
    <row r="149" spans="1:8" ht="13.5" thickBot="1" x14ac:dyDescent="0.25">
      <c r="A149" s="174" t="s">
        <v>64</v>
      </c>
      <c r="B149" s="175"/>
      <c r="C149" s="107">
        <f>C133+C136+C143+C148</f>
        <v>1391</v>
      </c>
      <c r="D149" s="108">
        <f>D133+D136+D143+D148</f>
        <v>38.24</v>
      </c>
      <c r="E149" s="108">
        <f>E133+E136+E143+E148</f>
        <v>52.739999999999995</v>
      </c>
      <c r="F149" s="108">
        <f>F133+F136+F143+F148</f>
        <v>193.14000000000004</v>
      </c>
      <c r="G149" s="109">
        <f>G133+G136+G143+G148</f>
        <v>1393.6599999999999</v>
      </c>
      <c r="H149" s="92"/>
    </row>
    <row r="150" spans="1:8" x14ac:dyDescent="0.2">
      <c r="A150" s="120" t="s">
        <v>183</v>
      </c>
      <c r="B150" s="121"/>
      <c r="C150" s="121"/>
      <c r="D150" s="121"/>
      <c r="E150" s="121"/>
      <c r="F150" s="121"/>
      <c r="G150" s="121"/>
      <c r="H150" s="132"/>
    </row>
    <row r="151" spans="1:8" ht="25.5" x14ac:dyDescent="0.2">
      <c r="A151" s="122" t="s">
        <v>13</v>
      </c>
      <c r="B151" s="79" t="s">
        <v>262</v>
      </c>
      <c r="C151" s="83">
        <v>130</v>
      </c>
      <c r="D151" s="81">
        <v>23.76</v>
      </c>
      <c r="E151" s="81">
        <v>15.01</v>
      </c>
      <c r="F151" s="81">
        <v>25.6</v>
      </c>
      <c r="G151" s="82">
        <v>338.58</v>
      </c>
      <c r="H151" s="73"/>
    </row>
    <row r="152" spans="1:8" x14ac:dyDescent="0.2">
      <c r="A152" s="122"/>
      <c r="B152" s="79" t="s">
        <v>226</v>
      </c>
      <c r="C152" s="83">
        <v>150</v>
      </c>
      <c r="D152" s="81">
        <v>7.0000000000000007E-2</v>
      </c>
      <c r="E152" s="81">
        <v>0.01</v>
      </c>
      <c r="F152" s="81">
        <v>7.1</v>
      </c>
      <c r="G152" s="82">
        <v>29</v>
      </c>
      <c r="H152" s="73"/>
    </row>
    <row r="153" spans="1:8" x14ac:dyDescent="0.2">
      <c r="A153" s="122"/>
      <c r="B153" s="79" t="s">
        <v>69</v>
      </c>
      <c r="C153" s="83">
        <v>32</v>
      </c>
      <c r="D153" s="81">
        <v>3.37</v>
      </c>
      <c r="E153" s="81">
        <v>2.8</v>
      </c>
      <c r="F153" s="81">
        <v>12.48</v>
      </c>
      <c r="G153" s="82">
        <v>85.2</v>
      </c>
      <c r="H153" s="73"/>
    </row>
    <row r="154" spans="1:8" x14ac:dyDescent="0.2">
      <c r="A154" s="122" t="s">
        <v>23</v>
      </c>
      <c r="B154" s="123"/>
      <c r="C154" s="84">
        <f>SUM(C151:C153)</f>
        <v>312</v>
      </c>
      <c r="D154" s="85">
        <f>SUM(D151:D153)</f>
        <v>27.200000000000003</v>
      </c>
      <c r="E154" s="85">
        <f>SUM(E151:E153)</f>
        <v>17.82</v>
      </c>
      <c r="F154" s="85">
        <f>SUM(F151:F153)</f>
        <v>45.180000000000007</v>
      </c>
      <c r="G154" s="86">
        <f>SUM(G151:G153)</f>
        <v>452.78</v>
      </c>
      <c r="H154" s="87"/>
    </row>
    <row r="155" spans="1:8" x14ac:dyDescent="0.2">
      <c r="A155" s="122" t="s">
        <v>24</v>
      </c>
      <c r="B155" s="79" t="s">
        <v>62</v>
      </c>
      <c r="C155" s="83">
        <v>150</v>
      </c>
      <c r="D155" s="81">
        <v>4.58</v>
      </c>
      <c r="E155" s="81">
        <v>4.08</v>
      </c>
      <c r="F155" s="81">
        <v>7.58</v>
      </c>
      <c r="G155" s="82">
        <v>85</v>
      </c>
      <c r="H155" s="73"/>
    </row>
    <row r="156" spans="1:8" x14ac:dyDescent="0.2">
      <c r="A156" s="122"/>
      <c r="B156" s="79" t="s">
        <v>92</v>
      </c>
      <c r="C156" s="83">
        <v>30</v>
      </c>
      <c r="D156" s="81">
        <v>0.73</v>
      </c>
      <c r="E156" s="81">
        <v>1.61</v>
      </c>
      <c r="F156" s="81">
        <v>6.7</v>
      </c>
      <c r="G156" s="82">
        <v>44.2</v>
      </c>
      <c r="H156" s="73"/>
    </row>
    <row r="157" spans="1:8" x14ac:dyDescent="0.2">
      <c r="A157" s="122" t="s">
        <v>28</v>
      </c>
      <c r="B157" s="123"/>
      <c r="C157" s="84">
        <f>SUM(C155:C156)</f>
        <v>180</v>
      </c>
      <c r="D157" s="85">
        <f>SUM(D155:D156)</f>
        <v>5.3100000000000005</v>
      </c>
      <c r="E157" s="85">
        <f>SUM(E155:E156)</f>
        <v>5.69</v>
      </c>
      <c r="F157" s="85">
        <f>SUM(F155:F156)</f>
        <v>14.280000000000001</v>
      </c>
      <c r="G157" s="86">
        <f>SUM(G155:G156)</f>
        <v>129.19999999999999</v>
      </c>
      <c r="H157" s="87"/>
    </row>
    <row r="158" spans="1:8" x14ac:dyDescent="0.2">
      <c r="A158" s="122" t="s">
        <v>29</v>
      </c>
      <c r="B158" s="79" t="s">
        <v>263</v>
      </c>
      <c r="C158" s="83">
        <v>30</v>
      </c>
      <c r="D158" s="81">
        <v>0.41</v>
      </c>
      <c r="E158" s="81">
        <v>1.85</v>
      </c>
      <c r="F158" s="81">
        <v>2.31</v>
      </c>
      <c r="G158" s="82">
        <v>28.44</v>
      </c>
      <c r="H158" s="73"/>
    </row>
    <row r="159" spans="1:8" x14ac:dyDescent="0.2">
      <c r="A159" s="122"/>
      <c r="B159" s="79" t="s">
        <v>264</v>
      </c>
      <c r="C159" s="83">
        <v>180</v>
      </c>
      <c r="D159" s="81">
        <v>2.27</v>
      </c>
      <c r="E159" s="81">
        <v>5.54</v>
      </c>
      <c r="F159" s="81">
        <v>17.93</v>
      </c>
      <c r="G159" s="82">
        <v>130.41</v>
      </c>
      <c r="H159" s="73"/>
    </row>
    <row r="160" spans="1:8" x14ac:dyDescent="0.2">
      <c r="A160" s="122"/>
      <c r="B160" s="79" t="s">
        <v>35</v>
      </c>
      <c r="C160" s="83">
        <v>120</v>
      </c>
      <c r="D160" s="81">
        <v>4.08</v>
      </c>
      <c r="E160" s="81">
        <v>2.1</v>
      </c>
      <c r="F160" s="81">
        <v>18.399999999999999</v>
      </c>
      <c r="G160" s="103">
        <v>116.8</v>
      </c>
      <c r="H160" s="73"/>
    </row>
    <row r="161" spans="1:8" x14ac:dyDescent="0.2">
      <c r="A161" s="122"/>
      <c r="B161" s="79" t="s">
        <v>265</v>
      </c>
      <c r="C161" s="83">
        <v>75</v>
      </c>
      <c r="D161" s="81">
        <v>20.329999999999998</v>
      </c>
      <c r="E161" s="81">
        <v>7.7</v>
      </c>
      <c r="F161" s="81">
        <v>2.89</v>
      </c>
      <c r="G161" s="82">
        <v>183.83</v>
      </c>
      <c r="H161" s="73"/>
    </row>
    <row r="162" spans="1:8" x14ac:dyDescent="0.2">
      <c r="A162" s="122"/>
      <c r="B162" s="79" t="s">
        <v>248</v>
      </c>
      <c r="C162" s="83">
        <v>180</v>
      </c>
      <c r="D162" s="81">
        <v>0.54</v>
      </c>
      <c r="E162" s="81">
        <v>0.01</v>
      </c>
      <c r="F162" s="81">
        <v>20.39</v>
      </c>
      <c r="G162" s="82">
        <v>83.16</v>
      </c>
      <c r="H162" s="73"/>
    </row>
    <row r="163" spans="1:8" x14ac:dyDescent="0.2">
      <c r="A163" s="122"/>
      <c r="B163" s="79" t="s">
        <v>41</v>
      </c>
      <c r="C163" s="83">
        <v>40</v>
      </c>
      <c r="D163" s="81">
        <v>2.64</v>
      </c>
      <c r="E163" s="81">
        <v>0.48</v>
      </c>
      <c r="F163" s="81">
        <v>13.3</v>
      </c>
      <c r="G163" s="82">
        <v>67.599999999999994</v>
      </c>
      <c r="H163" s="73"/>
    </row>
    <row r="164" spans="1:8" x14ac:dyDescent="0.2">
      <c r="A164" s="122"/>
      <c r="B164" s="79" t="s">
        <v>225</v>
      </c>
      <c r="C164" s="83">
        <v>25</v>
      </c>
      <c r="D164" s="81">
        <v>1.75</v>
      </c>
      <c r="E164" s="81">
        <v>0.73</v>
      </c>
      <c r="F164" s="81">
        <v>12.48</v>
      </c>
      <c r="G164" s="82">
        <v>60</v>
      </c>
      <c r="H164" s="73"/>
    </row>
    <row r="165" spans="1:8" x14ac:dyDescent="0.2">
      <c r="A165" s="122" t="s">
        <v>51</v>
      </c>
      <c r="B165" s="123"/>
      <c r="C165" s="84">
        <f>SUM(C158:C164)</f>
        <v>650</v>
      </c>
      <c r="D165" s="85">
        <f>SUM(D158:D164)</f>
        <v>32.019999999999996</v>
      </c>
      <c r="E165" s="85">
        <f>SUM(E158:E164)</f>
        <v>18.410000000000004</v>
      </c>
      <c r="F165" s="85">
        <f>SUM(F158:F164)</f>
        <v>87.7</v>
      </c>
      <c r="G165" s="86">
        <f>SUM(G158:G164)</f>
        <v>670.24</v>
      </c>
      <c r="H165" s="87"/>
    </row>
    <row r="166" spans="1:8" x14ac:dyDescent="0.2">
      <c r="A166" s="129" t="s">
        <v>52</v>
      </c>
      <c r="B166" s="79" t="s">
        <v>243</v>
      </c>
      <c r="C166" s="83">
        <v>30</v>
      </c>
      <c r="D166" s="81">
        <v>0.93</v>
      </c>
      <c r="E166" s="81">
        <v>0.06</v>
      </c>
      <c r="F166" s="81">
        <v>1.96</v>
      </c>
      <c r="G166" s="82">
        <v>12.1</v>
      </c>
      <c r="H166" s="73"/>
    </row>
    <row r="167" spans="1:8" x14ac:dyDescent="0.2">
      <c r="A167" s="130"/>
      <c r="B167" s="79" t="s">
        <v>148</v>
      </c>
      <c r="C167" s="83">
        <v>130</v>
      </c>
      <c r="D167" s="81">
        <v>11.2</v>
      </c>
      <c r="E167" s="81">
        <v>17.5</v>
      </c>
      <c r="F167" s="81">
        <v>2.9</v>
      </c>
      <c r="G167" s="82">
        <v>214.9</v>
      </c>
      <c r="H167" s="73"/>
    </row>
    <row r="168" spans="1:8" x14ac:dyDescent="0.2">
      <c r="A168" s="130"/>
      <c r="B168" s="79" t="s">
        <v>250</v>
      </c>
      <c r="C168" s="83">
        <v>180</v>
      </c>
      <c r="D168" s="81">
        <v>0.14000000000000001</v>
      </c>
      <c r="E168" s="81">
        <v>0.14000000000000001</v>
      </c>
      <c r="F168" s="81">
        <v>21.42</v>
      </c>
      <c r="G168" s="82">
        <v>87.84</v>
      </c>
      <c r="H168" s="73"/>
    </row>
    <row r="169" spans="1:8" x14ac:dyDescent="0.2">
      <c r="A169" s="130"/>
      <c r="B169" s="79" t="s">
        <v>236</v>
      </c>
      <c r="C169" s="83">
        <v>50</v>
      </c>
      <c r="D169" s="81">
        <v>3.2</v>
      </c>
      <c r="E169" s="81">
        <v>5.9</v>
      </c>
      <c r="F169" s="81">
        <v>24.3</v>
      </c>
      <c r="G169" s="82">
        <v>163.69999999999999</v>
      </c>
      <c r="H169" s="73"/>
    </row>
    <row r="170" spans="1:8" x14ac:dyDescent="0.2">
      <c r="A170" s="131"/>
      <c r="B170" s="79" t="s">
        <v>225</v>
      </c>
      <c r="C170" s="83">
        <v>25</v>
      </c>
      <c r="D170" s="81">
        <v>1.75</v>
      </c>
      <c r="E170" s="81">
        <v>0.73</v>
      </c>
      <c r="F170" s="81">
        <v>12.48</v>
      </c>
      <c r="G170" s="82">
        <v>60</v>
      </c>
      <c r="H170" s="73"/>
    </row>
    <row r="171" spans="1:8" x14ac:dyDescent="0.2">
      <c r="A171" s="122" t="s">
        <v>63</v>
      </c>
      <c r="B171" s="123"/>
      <c r="C171" s="84">
        <f>SUM(C166:C170)</f>
        <v>415</v>
      </c>
      <c r="D171" s="85">
        <f>SUM(D166:D170)</f>
        <v>17.22</v>
      </c>
      <c r="E171" s="85">
        <f>SUM(E166:E170)</f>
        <v>24.330000000000002</v>
      </c>
      <c r="F171" s="85">
        <f>SUM(F166:F170)</f>
        <v>63.06</v>
      </c>
      <c r="G171" s="86">
        <f>SUM(G166:G170)</f>
        <v>538.54</v>
      </c>
      <c r="H171" s="87"/>
    </row>
    <row r="172" spans="1:8" ht="13.5" thickBot="1" x14ac:dyDescent="0.25">
      <c r="A172" s="174" t="s">
        <v>64</v>
      </c>
      <c r="B172" s="175"/>
      <c r="C172" s="107">
        <f>C154+C157+C165+C171</f>
        <v>1557</v>
      </c>
      <c r="D172" s="108">
        <f>D154+D157+D165+D171</f>
        <v>81.75</v>
      </c>
      <c r="E172" s="108">
        <f>E154+E157+E165+E171</f>
        <v>66.25</v>
      </c>
      <c r="F172" s="108">
        <f>F154+F157+F165+F171</f>
        <v>210.22000000000003</v>
      </c>
      <c r="G172" s="109">
        <f>G154+G157+G165+G171</f>
        <v>1790.76</v>
      </c>
      <c r="H172" s="92"/>
    </row>
    <row r="173" spans="1:8" x14ac:dyDescent="0.2">
      <c r="A173" s="120" t="s">
        <v>191</v>
      </c>
      <c r="B173" s="121"/>
      <c r="C173" s="121"/>
      <c r="D173" s="121"/>
      <c r="E173" s="121"/>
      <c r="F173" s="121"/>
      <c r="G173" s="121"/>
      <c r="H173" s="132"/>
    </row>
    <row r="174" spans="1:8" x14ac:dyDescent="0.2">
      <c r="A174" s="122" t="s">
        <v>13</v>
      </c>
      <c r="B174" s="79" t="s">
        <v>222</v>
      </c>
      <c r="C174" s="83">
        <v>31</v>
      </c>
      <c r="D174" s="81">
        <v>1.9</v>
      </c>
      <c r="E174" s="81">
        <v>5.6</v>
      </c>
      <c r="F174" s="81">
        <v>12.9</v>
      </c>
      <c r="G174" s="82">
        <v>109.1</v>
      </c>
      <c r="H174" s="73"/>
    </row>
    <row r="175" spans="1:8" x14ac:dyDescent="0.2">
      <c r="A175" s="122"/>
      <c r="B175" s="79" t="s">
        <v>72</v>
      </c>
      <c r="C175" s="83">
        <v>150</v>
      </c>
      <c r="D175" s="81">
        <v>3.15</v>
      </c>
      <c r="E175" s="81">
        <v>2.72</v>
      </c>
      <c r="F175" s="81">
        <v>12.96</v>
      </c>
      <c r="G175" s="82">
        <v>89</v>
      </c>
      <c r="H175" s="73"/>
    </row>
    <row r="176" spans="1:8" ht="25.5" x14ac:dyDescent="0.2">
      <c r="A176" s="122"/>
      <c r="B176" s="79" t="s">
        <v>67</v>
      </c>
      <c r="C176" s="83">
        <v>150</v>
      </c>
      <c r="D176" s="81">
        <v>3.95</v>
      </c>
      <c r="E176" s="81">
        <v>4.7699999999999996</v>
      </c>
      <c r="F176" s="81">
        <v>17.27</v>
      </c>
      <c r="G176" s="82">
        <v>127.76</v>
      </c>
      <c r="H176" s="73"/>
    </row>
    <row r="177" spans="1:8" x14ac:dyDescent="0.2">
      <c r="A177" s="122" t="s">
        <v>23</v>
      </c>
      <c r="B177" s="123"/>
      <c r="C177" s="84">
        <f>SUM(C174:C176)</f>
        <v>331</v>
      </c>
      <c r="D177" s="85">
        <f>SUM(D174:D176)</f>
        <v>9</v>
      </c>
      <c r="E177" s="85">
        <f>SUM(E174:E176)</f>
        <v>13.09</v>
      </c>
      <c r="F177" s="85">
        <f>SUM(F174:F176)</f>
        <v>43.129999999999995</v>
      </c>
      <c r="G177" s="86">
        <f>SUM(G174:G176)</f>
        <v>325.86</v>
      </c>
      <c r="H177" s="87"/>
    </row>
    <row r="178" spans="1:8" x14ac:dyDescent="0.2">
      <c r="A178" s="96"/>
      <c r="B178" s="59" t="s">
        <v>229</v>
      </c>
      <c r="C178" s="88">
        <v>150</v>
      </c>
      <c r="D178" s="93">
        <v>4.3499999999999996</v>
      </c>
      <c r="E178" s="93">
        <v>3.75</v>
      </c>
      <c r="F178" s="93">
        <v>6</v>
      </c>
      <c r="G178" s="94">
        <v>75</v>
      </c>
      <c r="H178" s="95"/>
    </row>
    <row r="179" spans="1:8" x14ac:dyDescent="0.2">
      <c r="A179" s="55" t="s">
        <v>24</v>
      </c>
      <c r="B179" s="79" t="s">
        <v>225</v>
      </c>
      <c r="C179" s="83">
        <v>25</v>
      </c>
      <c r="D179" s="81">
        <v>1.75</v>
      </c>
      <c r="E179" s="81">
        <v>0.73</v>
      </c>
      <c r="F179" s="81">
        <v>12.48</v>
      </c>
      <c r="G179" s="82">
        <v>60</v>
      </c>
      <c r="H179" s="73"/>
    </row>
    <row r="180" spans="1:8" x14ac:dyDescent="0.2">
      <c r="A180" s="122" t="s">
        <v>28</v>
      </c>
      <c r="B180" s="123"/>
      <c r="C180" s="84">
        <f>SUM(C178:C179)</f>
        <v>175</v>
      </c>
      <c r="D180" s="85">
        <f>SUM(D178:D179)</f>
        <v>6.1</v>
      </c>
      <c r="E180" s="85">
        <f>SUM(E178:E179)</f>
        <v>4.4800000000000004</v>
      </c>
      <c r="F180" s="85">
        <f>SUM(F178:F179)</f>
        <v>18.48</v>
      </c>
      <c r="G180" s="86">
        <f>SUM(G178:G179)</f>
        <v>135</v>
      </c>
      <c r="H180" s="87"/>
    </row>
    <row r="181" spans="1:8" ht="25.5" x14ac:dyDescent="0.2">
      <c r="A181" s="122" t="s">
        <v>29</v>
      </c>
      <c r="B181" s="79" t="s">
        <v>266</v>
      </c>
      <c r="C181" s="83">
        <v>30</v>
      </c>
      <c r="D181" s="81">
        <v>0.27</v>
      </c>
      <c r="E181" s="81">
        <v>1.47</v>
      </c>
      <c r="F181" s="81">
        <v>1.2</v>
      </c>
      <c r="G181" s="82">
        <v>19.63</v>
      </c>
      <c r="H181" s="73"/>
    </row>
    <row r="182" spans="1:8" x14ac:dyDescent="0.2">
      <c r="A182" s="122"/>
      <c r="B182" s="79" t="s">
        <v>80</v>
      </c>
      <c r="C182" s="83">
        <v>180</v>
      </c>
      <c r="D182" s="81">
        <v>1.45</v>
      </c>
      <c r="E182" s="81">
        <v>3.9</v>
      </c>
      <c r="F182" s="81">
        <v>10.19</v>
      </c>
      <c r="G182" s="82">
        <v>82</v>
      </c>
      <c r="H182" s="73"/>
    </row>
    <row r="183" spans="1:8" x14ac:dyDescent="0.2">
      <c r="A183" s="122"/>
      <c r="B183" s="79" t="s">
        <v>158</v>
      </c>
      <c r="C183" s="83">
        <v>60</v>
      </c>
      <c r="D183" s="81">
        <v>10.199999999999999</v>
      </c>
      <c r="E183" s="81">
        <v>11.7</v>
      </c>
      <c r="F183" s="81">
        <v>8.1</v>
      </c>
      <c r="G183" s="82">
        <v>177.8</v>
      </c>
      <c r="H183" s="73"/>
    </row>
    <row r="184" spans="1:8" x14ac:dyDescent="0.2">
      <c r="A184" s="122"/>
      <c r="B184" s="79" t="s">
        <v>131</v>
      </c>
      <c r="C184" s="83">
        <v>120</v>
      </c>
      <c r="D184" s="81">
        <v>2.4</v>
      </c>
      <c r="E184" s="81">
        <v>3.8</v>
      </c>
      <c r="F184" s="81">
        <v>16.399999999999999</v>
      </c>
      <c r="G184" s="82">
        <v>110.24</v>
      </c>
      <c r="H184" s="73"/>
    </row>
    <row r="185" spans="1:8" x14ac:dyDescent="0.2">
      <c r="A185" s="122"/>
      <c r="B185" s="79" t="s">
        <v>226</v>
      </c>
      <c r="C185" s="83">
        <v>150</v>
      </c>
      <c r="D185" s="81">
        <v>7.0000000000000007E-2</v>
      </c>
      <c r="E185" s="81">
        <v>0.01</v>
      </c>
      <c r="F185" s="81">
        <v>7.2</v>
      </c>
      <c r="G185" s="82">
        <v>29</v>
      </c>
      <c r="H185" s="73"/>
    </row>
    <row r="186" spans="1:8" x14ac:dyDescent="0.2">
      <c r="A186" s="122"/>
      <c r="B186" s="79" t="s">
        <v>225</v>
      </c>
      <c r="C186" s="83">
        <v>25</v>
      </c>
      <c r="D186" s="81">
        <v>1.75</v>
      </c>
      <c r="E186" s="81">
        <v>0.73</v>
      </c>
      <c r="F186" s="81">
        <v>12.48</v>
      </c>
      <c r="G186" s="82">
        <v>60</v>
      </c>
      <c r="H186" s="73"/>
    </row>
    <row r="187" spans="1:8" x14ac:dyDescent="0.2">
      <c r="A187" s="122"/>
      <c r="B187" s="79" t="s">
        <v>41</v>
      </c>
      <c r="C187" s="83">
        <v>20</v>
      </c>
      <c r="D187" s="81">
        <v>1.32</v>
      </c>
      <c r="E187" s="81">
        <v>0.24</v>
      </c>
      <c r="F187" s="81">
        <v>6.65</v>
      </c>
      <c r="G187" s="82">
        <v>33.799999999999997</v>
      </c>
      <c r="H187" s="73"/>
    </row>
    <row r="188" spans="1:8" x14ac:dyDescent="0.2">
      <c r="A188" s="122" t="s">
        <v>51</v>
      </c>
      <c r="B188" s="123"/>
      <c r="C188" s="84">
        <f>SUM(C181:C187)</f>
        <v>585</v>
      </c>
      <c r="D188" s="85">
        <f>SUM(D181:D187)</f>
        <v>17.46</v>
      </c>
      <c r="E188" s="85">
        <f>SUM(E181:E187)</f>
        <v>21.85</v>
      </c>
      <c r="F188" s="85">
        <f>SUM(F181:F187)</f>
        <v>62.220000000000006</v>
      </c>
      <c r="G188" s="86">
        <f>SUM(G181:G187)</f>
        <v>512.47</v>
      </c>
      <c r="H188" s="87"/>
    </row>
    <row r="189" spans="1:8" x14ac:dyDescent="0.2">
      <c r="A189" s="129" t="s">
        <v>52</v>
      </c>
      <c r="B189" s="79" t="s">
        <v>233</v>
      </c>
      <c r="C189" s="83">
        <v>95</v>
      </c>
      <c r="D189" s="81">
        <v>0.02</v>
      </c>
      <c r="E189" s="81">
        <v>0</v>
      </c>
      <c r="F189" s="81">
        <v>21.56</v>
      </c>
      <c r="G189" s="82">
        <v>96.8</v>
      </c>
      <c r="H189" s="73"/>
    </row>
    <row r="190" spans="1:8" x14ac:dyDescent="0.2">
      <c r="A190" s="130"/>
      <c r="B190" s="79" t="s">
        <v>198</v>
      </c>
      <c r="C190" s="83">
        <v>120</v>
      </c>
      <c r="D190" s="81">
        <v>2.02</v>
      </c>
      <c r="E190" s="81">
        <v>2.38</v>
      </c>
      <c r="F190" s="81">
        <v>20.25</v>
      </c>
      <c r="G190" s="82">
        <v>110.39</v>
      </c>
      <c r="H190" s="73"/>
    </row>
    <row r="191" spans="1:8" x14ac:dyDescent="0.2">
      <c r="A191" s="130"/>
      <c r="B191" s="79" t="s">
        <v>267</v>
      </c>
      <c r="C191" s="83">
        <v>60</v>
      </c>
      <c r="D191" s="81">
        <v>9.06</v>
      </c>
      <c r="E191" s="81">
        <v>2.94</v>
      </c>
      <c r="F191" s="81">
        <v>6.16</v>
      </c>
      <c r="G191" s="82">
        <v>87</v>
      </c>
      <c r="H191" s="73"/>
    </row>
    <row r="192" spans="1:8" x14ac:dyDescent="0.2">
      <c r="A192" s="130"/>
      <c r="B192" s="79" t="s">
        <v>250</v>
      </c>
      <c r="C192" s="83">
        <v>180</v>
      </c>
      <c r="D192" s="81">
        <v>0.14000000000000001</v>
      </c>
      <c r="E192" s="81">
        <v>0.14000000000000001</v>
      </c>
      <c r="F192" s="81">
        <v>21.42</v>
      </c>
      <c r="G192" s="82">
        <v>87.84</v>
      </c>
      <c r="H192" s="73"/>
    </row>
    <row r="193" spans="1:8" x14ac:dyDescent="0.2">
      <c r="A193" s="131"/>
      <c r="B193" s="79" t="s">
        <v>225</v>
      </c>
      <c r="C193" s="83">
        <v>25</v>
      </c>
      <c r="D193" s="81">
        <v>1.75</v>
      </c>
      <c r="E193" s="81">
        <v>0.73</v>
      </c>
      <c r="F193" s="81">
        <v>12.48</v>
      </c>
      <c r="G193" s="82">
        <v>60</v>
      </c>
      <c r="H193" s="73"/>
    </row>
    <row r="194" spans="1:8" x14ac:dyDescent="0.2">
      <c r="A194" s="122" t="s">
        <v>63</v>
      </c>
      <c r="B194" s="123"/>
      <c r="C194" s="84">
        <f>SUM(C189:C193)</f>
        <v>480</v>
      </c>
      <c r="D194" s="85">
        <f>SUM(D189:D193)</f>
        <v>12.990000000000002</v>
      </c>
      <c r="E194" s="85">
        <f>SUM(E189:E193)</f>
        <v>6.1899999999999995</v>
      </c>
      <c r="F194" s="85">
        <f>SUM(F189:F193)</f>
        <v>81.87</v>
      </c>
      <c r="G194" s="86">
        <f>SUM(G189:G193)</f>
        <v>442.03</v>
      </c>
      <c r="H194" s="87"/>
    </row>
    <row r="195" spans="1:8" ht="13.5" thickBot="1" x14ac:dyDescent="0.25">
      <c r="A195" s="174" t="s">
        <v>64</v>
      </c>
      <c r="B195" s="175"/>
      <c r="C195" s="107">
        <f>C177+C180+C188+C194</f>
        <v>1571</v>
      </c>
      <c r="D195" s="108">
        <f>D177++D180+D188+D194</f>
        <v>45.550000000000004</v>
      </c>
      <c r="E195" s="108">
        <f>E177+E180+E188+E194</f>
        <v>45.61</v>
      </c>
      <c r="F195" s="108">
        <f>F177+F180+F188+F194</f>
        <v>205.70000000000002</v>
      </c>
      <c r="G195" s="109">
        <f>G177+G180+G188+G194</f>
        <v>1415.3600000000001</v>
      </c>
      <c r="H195" s="92"/>
    </row>
    <row r="196" spans="1:8" x14ac:dyDescent="0.2">
      <c r="A196" s="120" t="s">
        <v>205</v>
      </c>
      <c r="B196" s="121"/>
      <c r="C196" s="121"/>
      <c r="D196" s="121"/>
      <c r="E196" s="121"/>
      <c r="F196" s="121"/>
      <c r="G196" s="121"/>
      <c r="H196" s="132"/>
    </row>
    <row r="197" spans="1:8" x14ac:dyDescent="0.2">
      <c r="A197" s="122" t="s">
        <v>13</v>
      </c>
      <c r="B197" s="79" t="s">
        <v>208</v>
      </c>
      <c r="C197" s="83">
        <v>150</v>
      </c>
      <c r="D197" s="81">
        <v>4.37</v>
      </c>
      <c r="E197" s="81">
        <v>5.07</v>
      </c>
      <c r="F197" s="81">
        <v>16.14</v>
      </c>
      <c r="G197" s="82">
        <v>127.79</v>
      </c>
      <c r="H197" s="73"/>
    </row>
    <row r="198" spans="1:8" x14ac:dyDescent="0.2">
      <c r="A198" s="122"/>
      <c r="B198" s="79" t="s">
        <v>252</v>
      </c>
      <c r="C198" s="83">
        <v>150</v>
      </c>
      <c r="D198" s="81">
        <v>2.34</v>
      </c>
      <c r="E198" s="81">
        <v>2</v>
      </c>
      <c r="F198" s="81">
        <v>10.63</v>
      </c>
      <c r="G198" s="82">
        <v>70</v>
      </c>
      <c r="H198" s="73"/>
    </row>
    <row r="199" spans="1:8" x14ac:dyDescent="0.2">
      <c r="A199" s="122"/>
      <c r="B199" s="79" t="s">
        <v>69</v>
      </c>
      <c r="C199" s="83">
        <v>32</v>
      </c>
      <c r="D199" s="81">
        <v>3.37</v>
      </c>
      <c r="E199" s="81">
        <v>2.8</v>
      </c>
      <c r="F199" s="81">
        <v>12.48</v>
      </c>
      <c r="G199" s="82">
        <v>85.2</v>
      </c>
      <c r="H199" s="73"/>
    </row>
    <row r="200" spans="1:8" x14ac:dyDescent="0.2">
      <c r="A200" s="122" t="s">
        <v>23</v>
      </c>
      <c r="B200" s="123"/>
      <c r="C200" s="84">
        <f>SUM(C197:C199)</f>
        <v>332</v>
      </c>
      <c r="D200" s="85">
        <f>SUM(D197:D199)</f>
        <v>10.08</v>
      </c>
      <c r="E200" s="85">
        <f>SUM(E197:E199)</f>
        <v>9.870000000000001</v>
      </c>
      <c r="F200" s="85">
        <f>SUM(F197:F199)</f>
        <v>39.25</v>
      </c>
      <c r="G200" s="86">
        <f>SUM(G197:G199)</f>
        <v>282.99</v>
      </c>
      <c r="H200" s="87"/>
    </row>
    <row r="201" spans="1:8" x14ac:dyDescent="0.2">
      <c r="A201" s="96"/>
      <c r="B201" s="59" t="s">
        <v>260</v>
      </c>
      <c r="C201" s="88">
        <v>150</v>
      </c>
      <c r="D201" s="93">
        <v>4.3499999999999996</v>
      </c>
      <c r="E201" s="93">
        <v>3.75</v>
      </c>
      <c r="F201" s="93">
        <v>6</v>
      </c>
      <c r="G201" s="94">
        <v>75</v>
      </c>
      <c r="H201" s="95"/>
    </row>
    <row r="202" spans="1:8" x14ac:dyDescent="0.2">
      <c r="A202" s="55" t="s">
        <v>24</v>
      </c>
      <c r="B202" s="79" t="s">
        <v>92</v>
      </c>
      <c r="C202" s="83">
        <v>20</v>
      </c>
      <c r="D202" s="81">
        <v>0.73</v>
      </c>
      <c r="E202" s="81">
        <v>1.61</v>
      </c>
      <c r="F202" s="81">
        <v>6.7</v>
      </c>
      <c r="G202" s="82">
        <v>44.2</v>
      </c>
      <c r="H202" s="73"/>
    </row>
    <row r="203" spans="1:8" x14ac:dyDescent="0.2">
      <c r="A203" s="122" t="s">
        <v>28</v>
      </c>
      <c r="B203" s="123"/>
      <c r="C203" s="84">
        <f>SUM(C201:C202)</f>
        <v>170</v>
      </c>
      <c r="D203" s="85">
        <f>SUM(D201:D202)</f>
        <v>5.08</v>
      </c>
      <c r="E203" s="85">
        <f>SUM(E201:E202)</f>
        <v>5.36</v>
      </c>
      <c r="F203" s="85">
        <f>SUM(F201:F202)</f>
        <v>12.7</v>
      </c>
      <c r="G203" s="86">
        <f>SUM(G201:G202)</f>
        <v>119.2</v>
      </c>
      <c r="H203" s="87"/>
    </row>
    <row r="204" spans="1:8" x14ac:dyDescent="0.2">
      <c r="A204" s="122" t="s">
        <v>29</v>
      </c>
      <c r="B204" s="79" t="s">
        <v>269</v>
      </c>
      <c r="C204" s="83">
        <v>30</v>
      </c>
      <c r="D204" s="81">
        <v>0</v>
      </c>
      <c r="E204" s="81">
        <v>0</v>
      </c>
      <c r="F204" s="81">
        <v>3.2</v>
      </c>
      <c r="G204" s="82">
        <v>17.600000000000001</v>
      </c>
      <c r="H204" s="73"/>
    </row>
    <row r="205" spans="1:8" x14ac:dyDescent="0.2">
      <c r="A205" s="122"/>
      <c r="B205" s="79" t="s">
        <v>246</v>
      </c>
      <c r="C205" s="83">
        <v>180</v>
      </c>
      <c r="D205" s="81">
        <v>4.9400000000000004</v>
      </c>
      <c r="E205" s="81">
        <v>4.74</v>
      </c>
      <c r="F205" s="81">
        <v>14.69</v>
      </c>
      <c r="G205" s="82">
        <v>121.28</v>
      </c>
      <c r="H205" s="73"/>
    </row>
    <row r="206" spans="1:8" x14ac:dyDescent="0.2">
      <c r="A206" s="122"/>
      <c r="B206" s="79" t="s">
        <v>267</v>
      </c>
      <c r="C206" s="83">
        <v>60</v>
      </c>
      <c r="D206" s="81">
        <v>9.06</v>
      </c>
      <c r="E206" s="81">
        <v>2.94</v>
      </c>
      <c r="F206" s="81">
        <v>6.16</v>
      </c>
      <c r="G206" s="82">
        <v>87</v>
      </c>
      <c r="H206" s="73"/>
    </row>
    <row r="207" spans="1:8" x14ac:dyDescent="0.2">
      <c r="A207" s="122"/>
      <c r="B207" s="79" t="s">
        <v>255</v>
      </c>
      <c r="C207" s="83">
        <v>120</v>
      </c>
      <c r="D207" s="81">
        <v>2.4</v>
      </c>
      <c r="E207" s="81">
        <v>3.8</v>
      </c>
      <c r="F207" s="81">
        <v>16.399999999999999</v>
      </c>
      <c r="G207" s="82">
        <v>110.24</v>
      </c>
      <c r="H207" s="73"/>
    </row>
    <row r="208" spans="1:8" ht="25.5" x14ac:dyDescent="0.2">
      <c r="A208" s="122"/>
      <c r="B208" s="79" t="s">
        <v>211</v>
      </c>
      <c r="C208" s="83">
        <v>180</v>
      </c>
      <c r="D208" s="81">
        <v>0.54</v>
      </c>
      <c r="E208" s="81">
        <v>0.01</v>
      </c>
      <c r="F208" s="81">
        <v>20.39</v>
      </c>
      <c r="G208" s="82">
        <v>83.16</v>
      </c>
      <c r="H208" s="73"/>
    </row>
    <row r="209" spans="1:8" x14ac:dyDescent="0.2">
      <c r="A209" s="122"/>
      <c r="B209" s="79" t="s">
        <v>41</v>
      </c>
      <c r="C209" s="83">
        <v>20</v>
      </c>
      <c r="D209" s="81">
        <v>1.32</v>
      </c>
      <c r="E209" s="81">
        <v>0.24</v>
      </c>
      <c r="F209" s="81">
        <v>6.65</v>
      </c>
      <c r="G209" s="82">
        <v>33.799999999999997</v>
      </c>
      <c r="H209" s="73"/>
    </row>
    <row r="210" spans="1:8" x14ac:dyDescent="0.2">
      <c r="A210" s="122"/>
      <c r="B210" s="79" t="s">
        <v>225</v>
      </c>
      <c r="C210" s="83">
        <v>25</v>
      </c>
      <c r="D210" s="81">
        <v>1.75</v>
      </c>
      <c r="E210" s="81">
        <v>0.73</v>
      </c>
      <c r="F210" s="81">
        <v>12.48</v>
      </c>
      <c r="G210" s="82">
        <v>60</v>
      </c>
      <c r="H210" s="73"/>
    </row>
    <row r="211" spans="1:8" x14ac:dyDescent="0.2">
      <c r="A211" s="122" t="s">
        <v>51</v>
      </c>
      <c r="B211" s="123"/>
      <c r="C211" s="84">
        <f>SUM(C204:C210)</f>
        <v>615</v>
      </c>
      <c r="D211" s="85">
        <f>SUM(D204:D210)</f>
        <v>20.009999999999998</v>
      </c>
      <c r="E211" s="85">
        <f>SUM(E204:E210)</f>
        <v>12.46</v>
      </c>
      <c r="F211" s="85">
        <f>SUM(F204:F210)</f>
        <v>79.970000000000013</v>
      </c>
      <c r="G211" s="86">
        <f>SUM(G204:G210)</f>
        <v>513.07999999999993</v>
      </c>
      <c r="H211" s="87"/>
    </row>
    <row r="212" spans="1:8" x14ac:dyDescent="0.2">
      <c r="A212" s="129" t="s">
        <v>52</v>
      </c>
      <c r="B212" s="79" t="s">
        <v>270</v>
      </c>
      <c r="C212" s="83">
        <v>60</v>
      </c>
      <c r="D212" s="81">
        <v>9.6300000000000008</v>
      </c>
      <c r="E212" s="81">
        <v>8.68</v>
      </c>
      <c r="F212" s="81">
        <v>9.98</v>
      </c>
      <c r="G212" s="82">
        <v>157</v>
      </c>
      <c r="H212" s="73"/>
    </row>
    <row r="213" spans="1:8" x14ac:dyDescent="0.2">
      <c r="A213" s="130"/>
      <c r="B213" s="79" t="s">
        <v>271</v>
      </c>
      <c r="C213" s="83">
        <v>120</v>
      </c>
      <c r="D213" s="81">
        <v>4.29</v>
      </c>
      <c r="E213" s="81">
        <v>4.51</v>
      </c>
      <c r="F213" s="81">
        <v>22.92</v>
      </c>
      <c r="G213" s="82">
        <v>152.07</v>
      </c>
      <c r="H213" s="73"/>
    </row>
    <row r="214" spans="1:8" x14ac:dyDescent="0.2">
      <c r="A214" s="130"/>
      <c r="B214" s="79" t="s">
        <v>272</v>
      </c>
      <c r="C214" s="83">
        <v>150</v>
      </c>
      <c r="D214" s="81">
        <v>7.0000000000000007E-2</v>
      </c>
      <c r="E214" s="81">
        <v>0.01</v>
      </c>
      <c r="F214" s="81">
        <v>7.1</v>
      </c>
      <c r="G214" s="82">
        <v>29</v>
      </c>
      <c r="H214" s="73"/>
    </row>
    <row r="215" spans="1:8" x14ac:dyDescent="0.2">
      <c r="A215" s="130"/>
      <c r="B215" s="79" t="s">
        <v>273</v>
      </c>
      <c r="C215" s="83">
        <v>95</v>
      </c>
      <c r="D215" s="81">
        <v>0.4</v>
      </c>
      <c r="E215" s="81">
        <v>0.4</v>
      </c>
      <c r="F215" s="81">
        <v>9.59</v>
      </c>
      <c r="G215" s="82">
        <v>43.05</v>
      </c>
      <c r="H215" s="73"/>
    </row>
    <row r="216" spans="1:8" x14ac:dyDescent="0.2">
      <c r="A216" s="130"/>
      <c r="B216" s="79" t="s">
        <v>41</v>
      </c>
      <c r="C216" s="83">
        <v>20</v>
      </c>
      <c r="D216" s="81">
        <v>1.32</v>
      </c>
      <c r="E216" s="81">
        <v>0.24</v>
      </c>
      <c r="F216" s="81">
        <v>6.65</v>
      </c>
      <c r="G216" s="82">
        <v>33.799999999999997</v>
      </c>
      <c r="H216" s="73"/>
    </row>
    <row r="217" spans="1:8" x14ac:dyDescent="0.2">
      <c r="A217" s="131"/>
      <c r="B217" s="79" t="s">
        <v>225</v>
      </c>
      <c r="C217" s="83">
        <v>25</v>
      </c>
      <c r="D217" s="81">
        <v>1.75</v>
      </c>
      <c r="E217" s="81">
        <v>0.73</v>
      </c>
      <c r="F217" s="81">
        <v>12.48</v>
      </c>
      <c r="G217" s="82">
        <v>60</v>
      </c>
      <c r="H217" s="73"/>
    </row>
    <row r="218" spans="1:8" x14ac:dyDescent="0.2">
      <c r="A218" s="122" t="s">
        <v>63</v>
      </c>
      <c r="B218" s="123"/>
      <c r="C218" s="84">
        <f>SUM(C212:C217)</f>
        <v>470</v>
      </c>
      <c r="D218" s="85">
        <f>SUM(D212:D217)</f>
        <v>17.46</v>
      </c>
      <c r="E218" s="85">
        <f>SUM(E212:E217)</f>
        <v>14.57</v>
      </c>
      <c r="F218" s="85">
        <f>SUM(F212:F217)</f>
        <v>68.72</v>
      </c>
      <c r="G218" s="86">
        <f>SUM(G212:G217)</f>
        <v>474.92</v>
      </c>
      <c r="H218" s="87"/>
    </row>
    <row r="219" spans="1:8" ht="13.5" thickBot="1" x14ac:dyDescent="0.25">
      <c r="A219" s="174" t="s">
        <v>64</v>
      </c>
      <c r="B219" s="175"/>
      <c r="C219" s="107">
        <f>C200+C203+C211+C218</f>
        <v>1587</v>
      </c>
      <c r="D219" s="108">
        <f>D200+D203+D211+D218</f>
        <v>52.63</v>
      </c>
      <c r="E219" s="108">
        <f>E200+E203+E211+E218</f>
        <v>42.260000000000005</v>
      </c>
      <c r="F219" s="108">
        <f>F200+F203+F211+F218</f>
        <v>200.64000000000001</v>
      </c>
      <c r="G219" s="109">
        <f>G200+G203+G211+G218</f>
        <v>1390.19</v>
      </c>
      <c r="H219" s="92"/>
    </row>
    <row r="220" spans="1:8" x14ac:dyDescent="0.2">
      <c r="A220" s="120" t="s">
        <v>206</v>
      </c>
      <c r="B220" s="121"/>
      <c r="C220" s="121"/>
      <c r="D220" s="121"/>
      <c r="E220" s="121"/>
      <c r="F220" s="121"/>
      <c r="G220" s="121"/>
      <c r="H220" s="132"/>
    </row>
    <row r="221" spans="1:8" x14ac:dyDescent="0.2">
      <c r="A221" s="122" t="s">
        <v>13</v>
      </c>
      <c r="B221" s="79" t="s">
        <v>100</v>
      </c>
      <c r="C221" s="83">
        <v>150</v>
      </c>
      <c r="D221" s="81">
        <v>4.74</v>
      </c>
      <c r="E221" s="81">
        <v>7.26</v>
      </c>
      <c r="F221" s="81">
        <v>19.75</v>
      </c>
      <c r="G221" s="82">
        <v>167.25</v>
      </c>
      <c r="H221" s="73"/>
    </row>
    <row r="222" spans="1:8" x14ac:dyDescent="0.2">
      <c r="A222" s="122"/>
      <c r="B222" s="79" t="s">
        <v>72</v>
      </c>
      <c r="C222" s="83">
        <v>150</v>
      </c>
      <c r="D222" s="81">
        <v>3.15</v>
      </c>
      <c r="E222" s="81">
        <v>2.72</v>
      </c>
      <c r="F222" s="81">
        <v>12.96</v>
      </c>
      <c r="G222" s="82">
        <v>89</v>
      </c>
      <c r="H222" s="73"/>
    </row>
    <row r="223" spans="1:8" x14ac:dyDescent="0.2">
      <c r="A223" s="122"/>
      <c r="B223" s="79" t="s">
        <v>69</v>
      </c>
      <c r="C223" s="83">
        <v>32</v>
      </c>
      <c r="D223" s="81">
        <v>3.37</v>
      </c>
      <c r="E223" s="81">
        <v>2.8</v>
      </c>
      <c r="F223" s="81">
        <v>12.48</v>
      </c>
      <c r="G223" s="82">
        <v>85.2</v>
      </c>
      <c r="H223" s="73"/>
    </row>
    <row r="224" spans="1:8" x14ac:dyDescent="0.2">
      <c r="A224" s="122" t="s">
        <v>23</v>
      </c>
      <c r="B224" s="123"/>
      <c r="C224" s="84">
        <f>SUM(C221:C223)</f>
        <v>332</v>
      </c>
      <c r="D224" s="85">
        <f>SUM(D221:D223)</f>
        <v>11.260000000000002</v>
      </c>
      <c r="E224" s="85">
        <f>SUM(E221:E223)</f>
        <v>12.780000000000001</v>
      </c>
      <c r="F224" s="85">
        <f>SUM(F221:F223)</f>
        <v>45.19</v>
      </c>
      <c r="G224" s="86">
        <f>SUM(G221:G223)</f>
        <v>341.45</v>
      </c>
      <c r="H224" s="87"/>
    </row>
    <row r="225" spans="1:8" x14ac:dyDescent="0.2">
      <c r="A225" s="96"/>
      <c r="B225" s="59" t="s">
        <v>76</v>
      </c>
      <c r="C225" s="88">
        <v>150</v>
      </c>
      <c r="D225" s="93">
        <v>4.3499999999999996</v>
      </c>
      <c r="E225" s="93">
        <v>3.75</v>
      </c>
      <c r="F225" s="93">
        <v>6</v>
      </c>
      <c r="G225" s="94">
        <v>75</v>
      </c>
      <c r="H225" s="95"/>
    </row>
    <row r="226" spans="1:8" x14ac:dyDescent="0.2">
      <c r="A226" s="55" t="s">
        <v>24</v>
      </c>
      <c r="B226" s="79" t="s">
        <v>274</v>
      </c>
      <c r="C226" s="83">
        <v>20</v>
      </c>
      <c r="D226" s="81">
        <v>2</v>
      </c>
      <c r="E226" s="81">
        <v>1</v>
      </c>
      <c r="F226" s="81">
        <v>14</v>
      </c>
      <c r="G226" s="82">
        <v>73</v>
      </c>
      <c r="H226" s="73"/>
    </row>
    <row r="227" spans="1:8" x14ac:dyDescent="0.2">
      <c r="A227" s="122" t="s">
        <v>28</v>
      </c>
      <c r="B227" s="123"/>
      <c r="C227" s="84">
        <f>SUM(C225:C226)</f>
        <v>170</v>
      </c>
      <c r="D227" s="85">
        <f>SUM(D225:D226)</f>
        <v>6.35</v>
      </c>
      <c r="E227" s="85">
        <f>SUM(E225:E226)</f>
        <v>4.75</v>
      </c>
      <c r="F227" s="85">
        <f>SUM(F225:F226)</f>
        <v>20</v>
      </c>
      <c r="G227" s="86">
        <f>SUM(G225:G226)</f>
        <v>148</v>
      </c>
      <c r="H227" s="87"/>
    </row>
    <row r="228" spans="1:8" ht="25.5" x14ac:dyDescent="0.2">
      <c r="A228" s="122" t="s">
        <v>29</v>
      </c>
      <c r="B228" s="79" t="s">
        <v>275</v>
      </c>
      <c r="C228" s="83">
        <v>30</v>
      </c>
      <c r="D228" s="81">
        <v>0.53</v>
      </c>
      <c r="E228" s="81">
        <v>1.9</v>
      </c>
      <c r="F228" s="81">
        <v>2.93</v>
      </c>
      <c r="G228" s="82">
        <v>30.6</v>
      </c>
      <c r="H228" s="73"/>
    </row>
    <row r="229" spans="1:8" x14ac:dyDescent="0.2">
      <c r="A229" s="122"/>
      <c r="B229" s="79" t="s">
        <v>238</v>
      </c>
      <c r="C229" s="83">
        <v>160</v>
      </c>
      <c r="D229" s="81">
        <v>10.199999999999999</v>
      </c>
      <c r="E229" s="81">
        <v>0.32</v>
      </c>
      <c r="F229" s="81">
        <v>7.4</v>
      </c>
      <c r="G229" s="82">
        <v>84.35</v>
      </c>
      <c r="H229" s="73"/>
    </row>
    <row r="230" spans="1:8" x14ac:dyDescent="0.2">
      <c r="A230" s="122"/>
      <c r="B230" s="79" t="s">
        <v>276</v>
      </c>
      <c r="C230" s="83">
        <v>60</v>
      </c>
      <c r="D230" s="81">
        <v>10.49</v>
      </c>
      <c r="E230" s="81">
        <v>11.61</v>
      </c>
      <c r="F230" s="81">
        <v>10.85</v>
      </c>
      <c r="G230" s="82">
        <v>156</v>
      </c>
      <c r="H230" s="73"/>
    </row>
    <row r="231" spans="1:8" x14ac:dyDescent="0.2">
      <c r="A231" s="122"/>
      <c r="B231" s="79" t="s">
        <v>240</v>
      </c>
      <c r="C231" s="83">
        <v>120</v>
      </c>
      <c r="D231" s="81">
        <v>2.4</v>
      </c>
      <c r="E231" s="81">
        <v>3.25</v>
      </c>
      <c r="F231" s="81">
        <v>9.24</v>
      </c>
      <c r="G231" s="82">
        <v>80.84</v>
      </c>
      <c r="H231" s="73"/>
    </row>
    <row r="232" spans="1:8" x14ac:dyDescent="0.2">
      <c r="A232" s="122"/>
      <c r="B232" s="79" t="s">
        <v>138</v>
      </c>
      <c r="C232" s="83">
        <v>180</v>
      </c>
      <c r="D232" s="81">
        <v>0.38</v>
      </c>
      <c r="E232" s="81">
        <v>0.01</v>
      </c>
      <c r="F232" s="81">
        <v>22.72</v>
      </c>
      <c r="G232" s="82">
        <v>92.48</v>
      </c>
      <c r="H232" s="73"/>
    </row>
    <row r="233" spans="1:8" x14ac:dyDescent="0.2">
      <c r="A233" s="122"/>
      <c r="B233" s="79" t="s">
        <v>41</v>
      </c>
      <c r="C233" s="83">
        <v>40</v>
      </c>
      <c r="D233" s="81">
        <v>2.64</v>
      </c>
      <c r="E233" s="81">
        <v>0.48</v>
      </c>
      <c r="F233" s="81">
        <v>13.3</v>
      </c>
      <c r="G233" s="82">
        <v>67.8</v>
      </c>
      <c r="H233" s="73"/>
    </row>
    <row r="234" spans="1:8" x14ac:dyDescent="0.2">
      <c r="A234" s="122"/>
      <c r="B234" s="79" t="s">
        <v>225</v>
      </c>
      <c r="C234" s="83">
        <v>25</v>
      </c>
      <c r="D234" s="81">
        <v>1.75</v>
      </c>
      <c r="E234" s="81">
        <v>0.73</v>
      </c>
      <c r="F234" s="81">
        <v>12.48</v>
      </c>
      <c r="G234" s="82">
        <v>60</v>
      </c>
      <c r="H234" s="73"/>
    </row>
    <row r="235" spans="1:8" x14ac:dyDescent="0.2">
      <c r="A235" s="122" t="s">
        <v>51</v>
      </c>
      <c r="B235" s="123"/>
      <c r="C235" s="84">
        <f>SUM(C228:C234)</f>
        <v>615</v>
      </c>
      <c r="D235" s="85">
        <f>SUM(D228:D234)</f>
        <v>28.389999999999997</v>
      </c>
      <c r="E235" s="85">
        <f>SUM(E228:E234)</f>
        <v>18.3</v>
      </c>
      <c r="F235" s="85">
        <f>SUM(F228:F234)</f>
        <v>78.92</v>
      </c>
      <c r="G235" s="86">
        <f>SUM(G228:G234)</f>
        <v>572.06999999999994</v>
      </c>
      <c r="H235" s="87"/>
    </row>
    <row r="236" spans="1:8" x14ac:dyDescent="0.2">
      <c r="A236" s="129" t="s">
        <v>52</v>
      </c>
      <c r="B236" s="79" t="s">
        <v>277</v>
      </c>
      <c r="C236" s="83">
        <v>120</v>
      </c>
      <c r="D236" s="81">
        <v>18.170000000000002</v>
      </c>
      <c r="E236" s="81">
        <v>12.92</v>
      </c>
      <c r="F236" s="81">
        <v>29.21</v>
      </c>
      <c r="G236" s="82">
        <v>305.67</v>
      </c>
      <c r="H236" s="73"/>
    </row>
    <row r="237" spans="1:8" x14ac:dyDescent="0.2">
      <c r="A237" s="130"/>
      <c r="B237" s="79" t="s">
        <v>227</v>
      </c>
      <c r="C237" s="83">
        <v>150</v>
      </c>
      <c r="D237" s="81">
        <v>0.75</v>
      </c>
      <c r="E237" s="81">
        <v>0.15</v>
      </c>
      <c r="F237" s="81">
        <v>15.2</v>
      </c>
      <c r="G237" s="82">
        <v>69</v>
      </c>
      <c r="H237" s="73"/>
    </row>
    <row r="238" spans="1:8" x14ac:dyDescent="0.2">
      <c r="A238" s="130"/>
      <c r="B238" s="79" t="s">
        <v>225</v>
      </c>
      <c r="C238" s="83">
        <v>25</v>
      </c>
      <c r="D238" s="81">
        <v>1.75</v>
      </c>
      <c r="E238" s="81">
        <v>0.73</v>
      </c>
      <c r="F238" s="81">
        <v>12.48</v>
      </c>
      <c r="G238" s="82">
        <v>60</v>
      </c>
      <c r="H238" s="73"/>
    </row>
    <row r="239" spans="1:8" x14ac:dyDescent="0.2">
      <c r="A239" s="130"/>
      <c r="B239" s="79" t="s">
        <v>258</v>
      </c>
      <c r="C239" s="83">
        <v>95</v>
      </c>
      <c r="D239" s="81">
        <v>1.43</v>
      </c>
      <c r="E239" s="81">
        <v>0.48</v>
      </c>
      <c r="F239" s="81">
        <v>19.95</v>
      </c>
      <c r="G239" s="82">
        <v>90.25</v>
      </c>
      <c r="H239" s="73"/>
    </row>
    <row r="240" spans="1:8" ht="13.5" thickBot="1" x14ac:dyDescent="0.25">
      <c r="A240" s="127" t="s">
        <v>63</v>
      </c>
      <c r="B240" s="128"/>
      <c r="C240" s="89">
        <f>SUM(C236:C239)</f>
        <v>390</v>
      </c>
      <c r="D240" s="90">
        <f>SUM(D236:D239)</f>
        <v>22.1</v>
      </c>
      <c r="E240" s="90">
        <f>SUM(E236:E239)</f>
        <v>14.280000000000001</v>
      </c>
      <c r="F240" s="90">
        <f>SUM(F236:F239)</f>
        <v>76.84</v>
      </c>
      <c r="G240" s="91">
        <f>SUM(G236:G239)</f>
        <v>524.92000000000007</v>
      </c>
      <c r="H240" s="92"/>
    </row>
    <row r="241" spans="1:8" x14ac:dyDescent="0.2">
      <c r="A241" s="176" t="s">
        <v>64</v>
      </c>
      <c r="B241" s="177"/>
      <c r="C241" s="104">
        <f>C224+C227+C235+C240</f>
        <v>1507</v>
      </c>
      <c r="D241" s="105">
        <f>D224+D227+D235+D240</f>
        <v>68.099999999999994</v>
      </c>
      <c r="E241" s="105">
        <f>E224+E227+E235+E240</f>
        <v>50.11</v>
      </c>
      <c r="F241" s="105">
        <f>F224+F227+F235+F240</f>
        <v>220.95000000000002</v>
      </c>
      <c r="G241" s="106">
        <f>G224+G227+G235+G240</f>
        <v>1586.44</v>
      </c>
      <c r="H241" s="97"/>
    </row>
    <row r="242" spans="1:8" x14ac:dyDescent="0.2">
      <c r="A242" s="122" t="s">
        <v>213</v>
      </c>
      <c r="B242" s="123"/>
      <c r="C242" s="84">
        <f>C36+C59+C82+C105+C127+C149+C172+C195+C219+C241</f>
        <v>15180</v>
      </c>
      <c r="D242" s="85">
        <f>D241+D219+D195+D172+D149+D127+D105+D82+D59+D36</f>
        <v>553.27</v>
      </c>
      <c r="E242" s="85">
        <f>E36+E59+E82+E105+E127+E149+E172+E195+E219+E241</f>
        <v>513.245</v>
      </c>
      <c r="F242" s="85">
        <f>F36+F59+F82+F105+F127+F149+F172+F195+F219+F241</f>
        <v>1959.1550000000004</v>
      </c>
      <c r="G242" s="86">
        <f>G36+G59+G82+G105+G127+G149+G172+G195+G219+G241</f>
        <v>14674.79</v>
      </c>
      <c r="H242" s="87"/>
    </row>
    <row r="243" spans="1:8" ht="13.5" thickBot="1" x14ac:dyDescent="0.25">
      <c r="A243" s="124" t="s">
        <v>214</v>
      </c>
      <c r="B243" s="125"/>
      <c r="C243" s="98">
        <f>C242/10</f>
        <v>1518</v>
      </c>
      <c r="D243" s="99">
        <f>D242/10</f>
        <v>55.326999999999998</v>
      </c>
      <c r="E243" s="99">
        <f>E242/10</f>
        <v>51.3245</v>
      </c>
      <c r="F243" s="99">
        <f>F242/10</f>
        <v>195.91550000000004</v>
      </c>
      <c r="G243" s="100">
        <f>G242/10</f>
        <v>1467.479</v>
      </c>
      <c r="H243" s="101"/>
    </row>
  </sheetData>
  <mergeCells count="104">
    <mergeCell ref="A240:B240"/>
    <mergeCell ref="A241:B241"/>
    <mergeCell ref="A242:B242"/>
    <mergeCell ref="A243:B243"/>
    <mergeCell ref="A221:A223"/>
    <mergeCell ref="A224:B224"/>
    <mergeCell ref="A227:B227"/>
    <mergeCell ref="A228:A234"/>
    <mergeCell ref="A235:B235"/>
    <mergeCell ref="A236:A239"/>
    <mergeCell ref="A204:A210"/>
    <mergeCell ref="A211:B211"/>
    <mergeCell ref="A212:A217"/>
    <mergeCell ref="A218:B218"/>
    <mergeCell ref="A219:B219"/>
    <mergeCell ref="A220:H220"/>
    <mergeCell ref="A194:B194"/>
    <mergeCell ref="A195:B195"/>
    <mergeCell ref="A196:H196"/>
    <mergeCell ref="A197:A199"/>
    <mergeCell ref="A200:B200"/>
    <mergeCell ref="A203:B203"/>
    <mergeCell ref="A174:A176"/>
    <mergeCell ref="A177:B177"/>
    <mergeCell ref="A180:B180"/>
    <mergeCell ref="A181:A187"/>
    <mergeCell ref="A188:B188"/>
    <mergeCell ref="A189:A193"/>
    <mergeCell ref="A158:A164"/>
    <mergeCell ref="A165:B165"/>
    <mergeCell ref="A166:A170"/>
    <mergeCell ref="A171:B171"/>
    <mergeCell ref="A172:B172"/>
    <mergeCell ref="A173:H173"/>
    <mergeCell ref="A149:B149"/>
    <mergeCell ref="A150:H150"/>
    <mergeCell ref="A151:A153"/>
    <mergeCell ref="A154:B154"/>
    <mergeCell ref="A155:A156"/>
    <mergeCell ref="A157:B157"/>
    <mergeCell ref="A133:B133"/>
    <mergeCell ref="A136:B136"/>
    <mergeCell ref="A137:A142"/>
    <mergeCell ref="A143:B143"/>
    <mergeCell ref="A144:A147"/>
    <mergeCell ref="A148:B148"/>
    <mergeCell ref="A121:B121"/>
    <mergeCell ref="A122:A125"/>
    <mergeCell ref="A126:B126"/>
    <mergeCell ref="A127:B127"/>
    <mergeCell ref="A128:H128"/>
    <mergeCell ref="A129:A132"/>
    <mergeCell ref="A106:H106"/>
    <mergeCell ref="A107:A109"/>
    <mergeCell ref="A110:B110"/>
    <mergeCell ref="A111:A112"/>
    <mergeCell ref="A113:B113"/>
    <mergeCell ref="A114:A120"/>
    <mergeCell ref="A91:B91"/>
    <mergeCell ref="A92:A98"/>
    <mergeCell ref="A99:B99"/>
    <mergeCell ref="A100:A103"/>
    <mergeCell ref="A104:B104"/>
    <mergeCell ref="A105:B105"/>
    <mergeCell ref="A75:A80"/>
    <mergeCell ref="A81:B81"/>
    <mergeCell ref="A82:B82"/>
    <mergeCell ref="A83:H83"/>
    <mergeCell ref="A84:A87"/>
    <mergeCell ref="A88:B88"/>
    <mergeCell ref="A60:H60"/>
    <mergeCell ref="A61:A63"/>
    <mergeCell ref="A64:B64"/>
    <mergeCell ref="A67:B67"/>
    <mergeCell ref="A68:A73"/>
    <mergeCell ref="A74:B74"/>
    <mergeCell ref="A44:B44"/>
    <mergeCell ref="A45:A50"/>
    <mergeCell ref="A51:B51"/>
    <mergeCell ref="A52:A57"/>
    <mergeCell ref="A58:B58"/>
    <mergeCell ref="A59:B59"/>
    <mergeCell ref="A31:A34"/>
    <mergeCell ref="A35:B35"/>
    <mergeCell ref="A36:B36"/>
    <mergeCell ref="A37:H37"/>
    <mergeCell ref="A38:A40"/>
    <mergeCell ref="A41:B41"/>
    <mergeCell ref="A15:H15"/>
    <mergeCell ref="A16:A18"/>
    <mergeCell ref="A19:B19"/>
    <mergeCell ref="A22:B22"/>
    <mergeCell ref="A23:A29"/>
    <mergeCell ref="A30:B30"/>
    <mergeCell ref="A9:H9"/>
    <mergeCell ref="A13:A14"/>
    <mergeCell ref="B13:B14"/>
    <mergeCell ref="C13:C14"/>
    <mergeCell ref="D13:F13"/>
    <mergeCell ref="G13:G14"/>
    <mergeCell ref="H13:H14"/>
    <mergeCell ref="F2:H2"/>
    <mergeCell ref="F3:H3"/>
    <mergeCell ref="G4:H4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Детский сад (о-з)</vt:lpstr>
      <vt:lpstr>3-7 садик</vt:lpstr>
      <vt:lpstr>0-3 ясли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PBPROG_495</dc:creator>
  <cp:lastModifiedBy>admin</cp:lastModifiedBy>
  <cp:lastPrinted>2022-03-01T09:55:57Z</cp:lastPrinted>
  <dcterms:created xsi:type="dcterms:W3CDTF">2010-09-29T09:10:17Z</dcterms:created>
  <dcterms:modified xsi:type="dcterms:W3CDTF">2025-03-28T08:17:18Z</dcterms:modified>
</cp:coreProperties>
</file>